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state="hidden" r:id="rId2"/>
    <sheet name="Sayfa3" sheetId="3" state="hidden" r:id="rId3"/>
    <sheet name="Sayfa4" sheetId="4" r:id="rId4"/>
  </sheets>
  <calcPr calcId="124519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4"/>
  <c r="L15"/>
  <c r="L16"/>
  <c r="L17"/>
  <c r="L18"/>
  <c r="L19"/>
  <c r="L20"/>
  <c r="L21"/>
  <c r="L22"/>
  <c r="L23"/>
  <c r="L24"/>
  <c r="L25"/>
  <c r="L26"/>
  <c r="L27"/>
  <c r="L28"/>
  <c r="L30"/>
  <c r="L32"/>
  <c r="L33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8"/>
  <c r="L62"/>
  <c r="L63"/>
  <c r="L64"/>
  <c r="L66"/>
  <c r="L67"/>
  <c r="L4"/>
  <c r="I54" l="1"/>
  <c r="G54"/>
  <c r="E54"/>
  <c r="I53"/>
  <c r="G53"/>
  <c r="E53"/>
  <c r="J53" s="1"/>
  <c r="I52"/>
  <c r="G52"/>
  <c r="E52"/>
  <c r="I51"/>
  <c r="G51"/>
  <c r="E51"/>
  <c r="I50"/>
  <c r="G50"/>
  <c r="E50"/>
  <c r="I49"/>
  <c r="G49"/>
  <c r="E49"/>
  <c r="J49" s="1"/>
  <c r="M49" s="1"/>
  <c r="I48"/>
  <c r="G48"/>
  <c r="E48"/>
  <c r="I47"/>
  <c r="G47"/>
  <c r="E47"/>
  <c r="I46"/>
  <c r="G46"/>
  <c r="E46"/>
  <c r="I45"/>
  <c r="G45"/>
  <c r="E45"/>
  <c r="J45" s="1"/>
  <c r="M45" s="1"/>
  <c r="I44"/>
  <c r="G44"/>
  <c r="E44"/>
  <c r="I43"/>
  <c r="G43"/>
  <c r="E43"/>
  <c r="I42"/>
  <c r="G42"/>
  <c r="E42"/>
  <c r="I41"/>
  <c r="G41"/>
  <c r="E41"/>
  <c r="J41" s="1"/>
  <c r="M41" s="1"/>
  <c r="I40"/>
  <c r="G40"/>
  <c r="E40"/>
  <c r="I39"/>
  <c r="G39"/>
  <c r="E39"/>
  <c r="I38"/>
  <c r="G38"/>
  <c r="E38"/>
  <c r="I37"/>
  <c r="G37"/>
  <c r="E37"/>
  <c r="J37" s="1"/>
  <c r="M37" s="1"/>
  <c r="I36"/>
  <c r="G36"/>
  <c r="E36"/>
  <c r="I35"/>
  <c r="G35"/>
  <c r="E35"/>
  <c r="I34"/>
  <c r="G34"/>
  <c r="E34"/>
  <c r="I33"/>
  <c r="G33"/>
  <c r="E33"/>
  <c r="J33" s="1"/>
  <c r="I32"/>
  <c r="G32"/>
  <c r="E32"/>
  <c r="I31"/>
  <c r="G31"/>
  <c r="E31"/>
  <c r="I30"/>
  <c r="G30"/>
  <c r="E30"/>
  <c r="I29"/>
  <c r="G29"/>
  <c r="E29"/>
  <c r="J29" s="1"/>
  <c r="I28"/>
  <c r="G28"/>
  <c r="E28"/>
  <c r="I27"/>
  <c r="G27"/>
  <c r="E27"/>
  <c r="I26"/>
  <c r="G26"/>
  <c r="E26"/>
  <c r="I25"/>
  <c r="G25"/>
  <c r="E25"/>
  <c r="J25" s="1"/>
  <c r="M25" s="1"/>
  <c r="I24"/>
  <c r="G24"/>
  <c r="E24"/>
  <c r="I23"/>
  <c r="G23"/>
  <c r="E23"/>
  <c r="I22"/>
  <c r="G22"/>
  <c r="E22"/>
  <c r="I21"/>
  <c r="G21"/>
  <c r="E21"/>
  <c r="J21" s="1"/>
  <c r="I20"/>
  <c r="G20"/>
  <c r="E20"/>
  <c r="I19"/>
  <c r="G19"/>
  <c r="E19"/>
  <c r="I18"/>
  <c r="G18"/>
  <c r="E18"/>
  <c r="I17"/>
  <c r="G17"/>
  <c r="E17"/>
  <c r="J17" s="1"/>
  <c r="M17" s="1"/>
  <c r="I16"/>
  <c r="G16"/>
  <c r="E16"/>
  <c r="I15"/>
  <c r="G15"/>
  <c r="E15"/>
  <c r="I14"/>
  <c r="G14"/>
  <c r="E14"/>
  <c r="I13"/>
  <c r="G13"/>
  <c r="E13"/>
  <c r="J13" s="1"/>
  <c r="I12"/>
  <c r="G12"/>
  <c r="E12"/>
  <c r="I11"/>
  <c r="G11"/>
  <c r="E11"/>
  <c r="I10"/>
  <c r="G10"/>
  <c r="E10"/>
  <c r="I9"/>
  <c r="G9"/>
  <c r="E9"/>
  <c r="J9" s="1"/>
  <c r="M9" s="1"/>
  <c r="I8"/>
  <c r="G8"/>
  <c r="E8"/>
  <c r="I7"/>
  <c r="G7"/>
  <c r="E7"/>
  <c r="I6"/>
  <c r="G6"/>
  <c r="E6"/>
  <c r="I5"/>
  <c r="G5"/>
  <c r="E5"/>
  <c r="J5" s="1"/>
  <c r="I4"/>
  <c r="G4"/>
  <c r="E4"/>
  <c r="J7" l="1"/>
  <c r="M7" s="1"/>
  <c r="J19"/>
  <c r="M19" s="1"/>
  <c r="J23"/>
  <c r="J27"/>
  <c r="M27" s="1"/>
  <c r="J31"/>
  <c r="J39"/>
  <c r="J47"/>
  <c r="M47" s="1"/>
  <c r="J51"/>
  <c r="J6"/>
  <c r="M6" s="1"/>
  <c r="J10"/>
  <c r="M10" s="1"/>
  <c r="J14"/>
  <c r="M14" s="1"/>
  <c r="J18"/>
  <c r="M18" s="1"/>
  <c r="J22"/>
  <c r="M22" s="1"/>
  <c r="J26"/>
  <c r="J30"/>
  <c r="M30" s="1"/>
  <c r="J34"/>
  <c r="J38"/>
  <c r="M38" s="1"/>
  <c r="J42"/>
  <c r="M42" s="1"/>
  <c r="J46"/>
  <c r="M46" s="1"/>
  <c r="J50"/>
  <c r="M50" s="1"/>
  <c r="J54"/>
  <c r="J4"/>
  <c r="J8"/>
  <c r="J12"/>
  <c r="M12" s="1"/>
  <c r="J16"/>
  <c r="M16" s="1"/>
  <c r="J20"/>
  <c r="J24"/>
  <c r="M24" s="1"/>
  <c r="J28"/>
  <c r="J32"/>
  <c r="J36"/>
  <c r="M36" s="1"/>
  <c r="J40"/>
  <c r="M40" s="1"/>
  <c r="J44"/>
  <c r="M44" s="1"/>
  <c r="J48"/>
  <c r="M48" s="1"/>
  <c r="J52"/>
  <c r="M52" s="1"/>
  <c r="J11"/>
  <c r="M11" s="1"/>
  <c r="J15"/>
  <c r="J35"/>
  <c r="J43"/>
  <c r="I67"/>
  <c r="G67"/>
  <c r="E67"/>
  <c r="I66"/>
  <c r="G66"/>
  <c r="E66"/>
  <c r="I65"/>
  <c r="G65"/>
  <c r="E65"/>
  <c r="I64"/>
  <c r="G64"/>
  <c r="E64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6"/>
  <c r="G56"/>
  <c r="E56"/>
  <c r="I55"/>
  <c r="G55"/>
  <c r="E55"/>
  <c r="J55" l="1"/>
  <c r="J59"/>
  <c r="J63"/>
  <c r="M63" s="1"/>
  <c r="J67"/>
  <c r="M67" s="1"/>
  <c r="J66"/>
  <c r="J56"/>
  <c r="M56" s="1"/>
  <c r="J60"/>
  <c r="J64"/>
  <c r="M64" s="1"/>
  <c r="J58"/>
  <c r="M58" s="1"/>
  <c r="J62"/>
  <c r="M62" s="1"/>
  <c r="J57"/>
  <c r="J61"/>
  <c r="J65"/>
</calcChain>
</file>

<file path=xl/sharedStrings.xml><?xml version="1.0" encoding="utf-8"?>
<sst xmlns="http://schemas.openxmlformats.org/spreadsheetml/2006/main" count="213" uniqueCount="163">
  <si>
    <t>Sıra No</t>
  </si>
  <si>
    <t>ALES</t>
  </si>
  <si>
    <t>Transkript</t>
  </si>
  <si>
    <t>TOPLAM</t>
  </si>
  <si>
    <t xml:space="preserve">               BİLİM SINAVI</t>
  </si>
  <si>
    <t>PUANI</t>
  </si>
  <si>
    <t>%60'ı</t>
  </si>
  <si>
    <t>%20'si</t>
  </si>
  <si>
    <t xml:space="preserve">Anabilim Dalı </t>
  </si>
  <si>
    <t>67,80</t>
  </si>
  <si>
    <t>66,40</t>
  </si>
  <si>
    <t>80,16</t>
  </si>
  <si>
    <t>78,06</t>
  </si>
  <si>
    <t>79,93</t>
  </si>
  <si>
    <t>76,90</t>
  </si>
  <si>
    <t>77,36</t>
  </si>
  <si>
    <t>82,73</t>
  </si>
  <si>
    <t>77,83</t>
  </si>
  <si>
    <t>72,00</t>
  </si>
  <si>
    <t>76,66</t>
  </si>
  <si>
    <t>71,76</t>
  </si>
  <si>
    <t>84,60</t>
  </si>
  <si>
    <t>85,76</t>
  </si>
  <si>
    <t>83,20</t>
  </si>
  <si>
    <t>81,33</t>
  </si>
  <si>
    <t>77,60</t>
  </si>
  <si>
    <t>82,03</t>
  </si>
  <si>
    <t>75,03</t>
  </si>
  <si>
    <t>75,73</t>
  </si>
  <si>
    <t>80,40</t>
  </si>
  <si>
    <t>92,30</t>
  </si>
  <si>
    <t>91,60</t>
  </si>
  <si>
    <t>74,80</t>
  </si>
  <si>
    <t>86,93</t>
  </si>
  <si>
    <t>73,40</t>
  </si>
  <si>
    <t>65,46</t>
  </si>
  <si>
    <t>Öğrenci Adı Soyadı</t>
  </si>
  <si>
    <t>Y.Dil Sınavı</t>
  </si>
  <si>
    <t>%10'u</t>
  </si>
  <si>
    <t>%10'i</t>
  </si>
  <si>
    <t>SONUÇ</t>
  </si>
  <si>
    <t>HEMŞİRELİK</t>
  </si>
  <si>
    <t>Merve Nur ÜNSAL</t>
  </si>
  <si>
    <t>77,13</t>
  </si>
  <si>
    <t>Beyza KÖSEOĞLU</t>
  </si>
  <si>
    <t>Aliye YILDIZ</t>
  </si>
  <si>
    <t>Büşra DUMAN</t>
  </si>
  <si>
    <t>88,80</t>
  </si>
  <si>
    <t>Azize ÖZDAŞ</t>
  </si>
  <si>
    <t>Aydana KAHVECİ</t>
  </si>
  <si>
    <t>72,73</t>
  </si>
  <si>
    <t>Muhammet İPEK</t>
  </si>
  <si>
    <t>68,76</t>
  </si>
  <si>
    <t>Bekir ŞENYÜZ</t>
  </si>
  <si>
    <t>Necibe Şeyda TUNALI</t>
  </si>
  <si>
    <t>Mehmet KARA</t>
  </si>
  <si>
    <t>Abdurrahman AKTÜRK</t>
  </si>
  <si>
    <t>Çiğdem ATAN</t>
  </si>
  <si>
    <t>73,86</t>
  </si>
  <si>
    <t>Ayşenur DAĞLI</t>
  </si>
  <si>
    <t>82,26</t>
  </si>
  <si>
    <t>Elif GÖZETİCİ</t>
  </si>
  <si>
    <t>Aslıhan TOKAY</t>
  </si>
  <si>
    <t>Rumeysa GÜNER</t>
  </si>
  <si>
    <t>Ali AKÇA</t>
  </si>
  <si>
    <t>Neşe Büşra RAKICI</t>
  </si>
  <si>
    <t>Ayşe UYSAL</t>
  </si>
  <si>
    <t>74,10</t>
  </si>
  <si>
    <t>Hafizenur ÇAKMAKCI</t>
  </si>
  <si>
    <t>Gülnur BİLGİ</t>
  </si>
  <si>
    <t>76,01</t>
  </si>
  <si>
    <t>Melike ŞAHİNGÖZ</t>
  </si>
  <si>
    <t>78,53</t>
  </si>
  <si>
    <t>Nagihan Fatma HARMANCI</t>
  </si>
  <si>
    <t>Neslihan GÜLOĞLU</t>
  </si>
  <si>
    <t>Aliye ÇELİKOĞLU</t>
  </si>
  <si>
    <t>90,90</t>
  </si>
  <si>
    <t>Nur Semra ARABACI</t>
  </si>
  <si>
    <t>86,46</t>
  </si>
  <si>
    <t>Zekiye AYDIN</t>
  </si>
  <si>
    <t>Büşra Nur ÖZEL</t>
  </si>
  <si>
    <t>Züleyha Setenay SERİN</t>
  </si>
  <si>
    <t>Ayşenur KILINÇER</t>
  </si>
  <si>
    <t>66,86</t>
  </si>
  <si>
    <t>Nisa ÇETİNKAYA</t>
  </si>
  <si>
    <t>Özlem KEZER</t>
  </si>
  <si>
    <t>Mahmut AY</t>
  </si>
  <si>
    <t>57,30</t>
  </si>
  <si>
    <t>Selda UZUN</t>
  </si>
  <si>
    <t>86,00</t>
  </si>
  <si>
    <t>Gamze ÖZSOY</t>
  </si>
  <si>
    <t>80,4</t>
  </si>
  <si>
    <t>Merve KAPLAN</t>
  </si>
  <si>
    <t>Nurcan ŞAİR</t>
  </si>
  <si>
    <t>Hatice ÇETİN</t>
  </si>
  <si>
    <t>Merve ÇELİK</t>
  </si>
  <si>
    <t>Rabia ARSLAN</t>
  </si>
  <si>
    <t>Esma Ceren ŞİŞGİNOĞLU</t>
  </si>
  <si>
    <t>Tuğba YARİN</t>
  </si>
  <si>
    <t>Tunahan AKBAŞ</t>
  </si>
  <si>
    <t>63,83</t>
  </si>
  <si>
    <t>İpek SALDI</t>
  </si>
  <si>
    <t>75,96</t>
  </si>
  <si>
    <t>Fatma Nur ERBAY</t>
  </si>
  <si>
    <t>Tuba ÖZKAN</t>
  </si>
  <si>
    <t>63,66</t>
  </si>
  <si>
    <t>Ebru KAYA</t>
  </si>
  <si>
    <t>82,53</t>
  </si>
  <si>
    <t>Ayşe Şüheda YARKAÇ</t>
  </si>
  <si>
    <t>Hayriye Hilal ERDOĞAN</t>
  </si>
  <si>
    <t>69,20</t>
  </si>
  <si>
    <t>Muammer ÇAKMAK</t>
  </si>
  <si>
    <t>Buğrahan GÜLDEREN</t>
  </si>
  <si>
    <t>76,43</t>
  </si>
  <si>
    <t>Halil ÖZKAN</t>
  </si>
  <si>
    <t>Sema URNEK</t>
  </si>
  <si>
    <t>83,90</t>
  </si>
  <si>
    <t>Sefa ARSLAN</t>
  </si>
  <si>
    <t>Bestami KARA</t>
  </si>
  <si>
    <t>İbrahim ÇITLIK</t>
  </si>
  <si>
    <t>Mehmet ŞENGÜL</t>
  </si>
  <si>
    <t>92,06</t>
  </si>
  <si>
    <t>Murat AYDIN</t>
  </si>
  <si>
    <t>Mehmet AVDAN</t>
  </si>
  <si>
    <t>Muhammetsamet AYCAN</t>
  </si>
  <si>
    <t>68,73</t>
  </si>
  <si>
    <t>Gamze ÜNVER</t>
  </si>
  <si>
    <t>Ebru ARMUTCU</t>
  </si>
  <si>
    <t>Abdulkadir KOCA</t>
  </si>
  <si>
    <t>Kerem ŞAFAK</t>
  </si>
  <si>
    <t>SAĞLIK YÖNETİMİ</t>
  </si>
  <si>
    <t>GİRMEDİ</t>
  </si>
  <si>
    <t>BAŞARISIZ</t>
  </si>
  <si>
    <t>BAŞARILI (1.ASIL)</t>
  </si>
  <si>
    <t>BAŞARILI (2.ASIL)</t>
  </si>
  <si>
    <t>BAŞARILI (3.ASIL)</t>
  </si>
  <si>
    <t>BAŞARILI (4.ASIL)</t>
  </si>
  <si>
    <t>BAŞARILI (5.ASIL)</t>
  </si>
  <si>
    <t>BAŞARILI (6.ASIL)</t>
  </si>
  <si>
    <t>BAŞARILI (7.ASIL)</t>
  </si>
  <si>
    <t>BAŞARILI (8.ASIL)</t>
  </si>
  <si>
    <t>BAŞARILI (9.ASIL)</t>
  </si>
  <si>
    <t>BAŞARILI (10.ASIL)</t>
  </si>
  <si>
    <t>BAŞARILI (11.ASIL)</t>
  </si>
  <si>
    <t>BAŞARILI (12.ASIL)</t>
  </si>
  <si>
    <t>BAŞARILI (13.ASIL)</t>
  </si>
  <si>
    <t>BAŞARILI (14.ASIL)</t>
  </si>
  <si>
    <t>BAŞARILI (16.ASIL)</t>
  </si>
  <si>
    <t>BAŞARILI (17.ASIL)</t>
  </si>
  <si>
    <t>BAŞARILI (18.ASIL)</t>
  </si>
  <si>
    <t>BAŞARILI (19.ASIL)</t>
  </si>
  <si>
    <t>BAŞARILI (20.ASIL)</t>
  </si>
  <si>
    <t>BAŞARILI (21.ASIL)</t>
  </si>
  <si>
    <t>BAŞARILI (22.ASIL)</t>
  </si>
  <si>
    <t>BAŞARILI (23.ASIL)</t>
  </si>
  <si>
    <t>BAŞARILI (24.ASIL)</t>
  </si>
  <si>
    <t>BAŞARILI (25.ASIL)</t>
  </si>
  <si>
    <t>BAŞARILI (26.ASIL)</t>
  </si>
  <si>
    <t>BAŞARILI (27.ASIL)</t>
  </si>
  <si>
    <t>BAŞARILI (28.ASIL)</t>
  </si>
  <si>
    <t>BAŞARILI (29.ASIL)</t>
  </si>
  <si>
    <t>BAŞARILI (30.ASIL)</t>
  </si>
  <si>
    <t>BAŞARILI (15.ASIL)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</si>
</sst>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162"/>
      <scheme val="minor"/>
    </font>
    <font>
      <sz val="7"/>
      <color rgb="FF000000"/>
      <name val="Tahoma"/>
      <family val="2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000000"/>
      <name val="Tahoma"/>
      <family val="2"/>
      <charset val="162"/>
    </font>
    <font>
      <b/>
      <sz val="14"/>
      <color theme="1"/>
      <name val="Times New Roman"/>
      <family val="1"/>
      <charset val="162"/>
    </font>
    <font>
      <sz val="7"/>
      <color rgb="FF000000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2" fontId="0" fillId="0" borderId="0" xfId="0" applyNumberFormat="1"/>
    <xf numFmtId="0" fontId="2" fillId="0" borderId="0" xfId="0" applyFont="1" applyBorder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1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left" vertical="center" readingOrder="1"/>
    </xf>
    <xf numFmtId="0" fontId="9" fillId="0" borderId="6" xfId="0" applyNumberFormat="1" applyFont="1" applyFill="1" applyBorder="1" applyAlignment="1" applyProtection="1">
      <alignment horizontal="left" vertical="center" readingOrder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4" borderId="1" xfId="0" applyNumberFormat="1" applyFont="1" applyFill="1" applyBorder="1" applyAlignment="1" applyProtection="1">
      <alignment horizontal="left" vertical="center" readingOrder="1"/>
    </xf>
    <xf numFmtId="0" fontId="9" fillId="3" borderId="1" xfId="0" applyNumberFormat="1" applyFont="1" applyFill="1" applyBorder="1" applyAlignment="1" applyProtection="1">
      <alignment horizontal="left" vertical="center" readingOrder="1"/>
    </xf>
    <xf numFmtId="0" fontId="9" fillId="3" borderId="8" xfId="0" applyNumberFormat="1" applyFont="1" applyFill="1" applyBorder="1" applyAlignment="1" applyProtection="1">
      <alignment horizontal="left" vertical="center" readingOrder="1"/>
    </xf>
    <xf numFmtId="0" fontId="12" fillId="0" borderId="0" xfId="0" applyFont="1"/>
    <xf numFmtId="164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164" fontId="13" fillId="0" borderId="8" xfId="0" applyNumberFormat="1" applyFont="1" applyBorder="1"/>
    <xf numFmtId="0" fontId="13" fillId="0" borderId="8" xfId="0" applyFont="1" applyBorder="1"/>
    <xf numFmtId="0" fontId="13" fillId="2" borderId="8" xfId="0" applyFont="1" applyFill="1" applyBorder="1"/>
    <xf numFmtId="9" fontId="13" fillId="0" borderId="8" xfId="0" applyNumberFormat="1" applyFont="1" applyBorder="1"/>
    <xf numFmtId="0" fontId="9" fillId="2" borderId="16" xfId="0" applyNumberFormat="1" applyFont="1" applyFill="1" applyBorder="1" applyAlignment="1" applyProtection="1">
      <alignment horizontal="left" vertical="center" readingOrder="1"/>
    </xf>
    <xf numFmtId="164" fontId="14" fillId="2" borderId="16" xfId="0" applyNumberFormat="1" applyFont="1" applyFill="1" applyBorder="1" applyAlignment="1" applyProtection="1">
      <alignment horizontal="center" vertical="center"/>
    </xf>
    <xf numFmtId="164" fontId="12" fillId="2" borderId="16" xfId="0" applyNumberFormat="1" applyFont="1" applyFill="1" applyBorder="1" applyAlignment="1">
      <alignment horizontal="center"/>
    </xf>
    <xf numFmtId="0" fontId="14" fillId="2" borderId="16" xfId="0" applyNumberFormat="1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3" fillId="0" borderId="16" xfId="0" applyNumberFormat="1" applyFont="1" applyBorder="1"/>
    <xf numFmtId="1" fontId="12" fillId="0" borderId="16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12" fillId="0" borderId="17" xfId="0" applyFont="1" applyBorder="1"/>
    <xf numFmtId="0" fontId="9" fillId="2" borderId="1" xfId="0" applyNumberFormat="1" applyFont="1" applyFill="1" applyBorder="1" applyAlignment="1" applyProtection="1">
      <alignment horizontal="left" vertical="center" readingOrder="1"/>
    </xf>
    <xf numFmtId="164" fontId="14" fillId="2" borderId="1" xfId="0" applyNumberFormat="1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9" xfId="0" applyFont="1" applyBorder="1"/>
    <xf numFmtId="164" fontId="14" fillId="3" borderId="1" xfId="0" applyNumberFormat="1" applyFont="1" applyFill="1" applyBorder="1" applyAlignment="1" applyProtection="1">
      <alignment horizontal="center" vertical="center"/>
    </xf>
    <xf numFmtId="164" fontId="12" fillId="3" borderId="1" xfId="0" applyNumberFormat="1" applyFont="1" applyFill="1" applyBorder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12" fillId="3" borderId="9" xfId="0" applyFont="1" applyFill="1" applyBorder="1"/>
    <xf numFmtId="2" fontId="12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 applyProtection="1">
      <alignment horizontal="left" vertical="center" readingOrder="1"/>
    </xf>
    <xf numFmtId="164" fontId="14" fillId="2" borderId="2" xfId="0" applyNumberFormat="1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/>
    <xf numFmtId="164" fontId="14" fillId="0" borderId="6" xfId="0" applyNumberFormat="1" applyFont="1" applyFill="1" applyBorder="1" applyAlignment="1" applyProtection="1">
      <alignment horizontal="center" vertical="center" readingOrder="1"/>
    </xf>
    <xf numFmtId="164" fontId="12" fillId="0" borderId="6" xfId="0" applyNumberFormat="1" applyFont="1" applyBorder="1" applyAlignment="1">
      <alignment horizontal="center" vertical="center" readingOrder="1"/>
    </xf>
    <xf numFmtId="2" fontId="14" fillId="0" borderId="6" xfId="0" applyNumberFormat="1" applyFont="1" applyFill="1" applyBorder="1" applyAlignment="1" applyProtection="1">
      <alignment horizontal="center" vertical="center" readingOrder="1"/>
    </xf>
    <xf numFmtId="2" fontId="12" fillId="0" borderId="6" xfId="0" applyNumberFormat="1" applyFont="1" applyBorder="1" applyAlignment="1">
      <alignment horizontal="center" readingOrder="1"/>
    </xf>
    <xf numFmtId="164" fontId="12" fillId="0" borderId="6" xfId="0" applyNumberFormat="1" applyFont="1" applyBorder="1" applyAlignment="1">
      <alignment horizontal="center" readingOrder="1"/>
    </xf>
    <xf numFmtId="2" fontId="12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0" fontId="12" fillId="0" borderId="13" xfId="0" applyFont="1" applyBorder="1"/>
    <xf numFmtId="164" fontId="14" fillId="3" borderId="1" xfId="0" applyNumberFormat="1" applyFont="1" applyFill="1" applyBorder="1" applyAlignment="1" applyProtection="1">
      <alignment horizontal="center" vertical="center" readingOrder="1"/>
    </xf>
    <xf numFmtId="164" fontId="12" fillId="3" borderId="1" xfId="0" applyNumberFormat="1" applyFont="1" applyFill="1" applyBorder="1" applyAlignment="1">
      <alignment horizontal="center" vertical="center" readingOrder="1"/>
    </xf>
    <xf numFmtId="2" fontId="14" fillId="3" borderId="1" xfId="0" applyNumberFormat="1" applyFont="1" applyFill="1" applyBorder="1" applyAlignment="1" applyProtection="1">
      <alignment horizontal="center" vertical="center" readingOrder="1"/>
    </xf>
    <xf numFmtId="2" fontId="12" fillId="3" borderId="1" xfId="0" applyNumberFormat="1" applyFont="1" applyFill="1" applyBorder="1" applyAlignment="1">
      <alignment horizontal="center" readingOrder="1"/>
    </xf>
    <xf numFmtId="164" fontId="12" fillId="3" borderId="1" xfId="0" applyNumberFormat="1" applyFont="1" applyFill="1" applyBorder="1" applyAlignment="1">
      <alignment horizontal="center" readingOrder="1"/>
    </xf>
    <xf numFmtId="0" fontId="12" fillId="3" borderId="1" xfId="0" applyFont="1" applyFill="1" applyBorder="1"/>
    <xf numFmtId="164" fontId="14" fillId="0" borderId="1" xfId="0" applyNumberFormat="1" applyFont="1" applyFill="1" applyBorder="1" applyAlignment="1" applyProtection="1">
      <alignment horizontal="center" vertical="center" readingOrder="1"/>
    </xf>
    <xf numFmtId="164" fontId="12" fillId="0" borderId="1" xfId="0" applyNumberFormat="1" applyFont="1" applyBorder="1" applyAlignment="1">
      <alignment horizontal="center" vertical="center" readingOrder="1"/>
    </xf>
    <xf numFmtId="2" fontId="14" fillId="0" borderId="1" xfId="0" applyNumberFormat="1" applyFont="1" applyFill="1" applyBorder="1" applyAlignment="1" applyProtection="1">
      <alignment horizontal="center" vertical="center" readingOrder="1"/>
    </xf>
    <xf numFmtId="2" fontId="12" fillId="0" borderId="1" xfId="0" applyNumberFormat="1" applyFont="1" applyBorder="1" applyAlignment="1">
      <alignment horizontal="center" readingOrder="1"/>
    </xf>
    <xf numFmtId="164" fontId="12" fillId="0" borderId="1" xfId="0" applyNumberFormat="1" applyFont="1" applyBorder="1" applyAlignment="1">
      <alignment horizontal="center" readingOrder="1"/>
    </xf>
    <xf numFmtId="164" fontId="14" fillId="4" borderId="1" xfId="0" applyNumberFormat="1" applyFont="1" applyFill="1" applyBorder="1" applyAlignment="1" applyProtection="1">
      <alignment horizontal="center" vertical="center" readingOrder="1"/>
    </xf>
    <xf numFmtId="164" fontId="12" fillId="4" borderId="1" xfId="0" applyNumberFormat="1" applyFont="1" applyFill="1" applyBorder="1" applyAlignment="1">
      <alignment horizontal="center" vertical="center" readingOrder="1"/>
    </xf>
    <xf numFmtId="2" fontId="14" fillId="4" borderId="1" xfId="0" applyNumberFormat="1" applyFont="1" applyFill="1" applyBorder="1" applyAlignment="1" applyProtection="1">
      <alignment horizontal="center" vertical="center" readingOrder="1"/>
    </xf>
    <xf numFmtId="2" fontId="12" fillId="4" borderId="1" xfId="0" applyNumberFormat="1" applyFont="1" applyFill="1" applyBorder="1" applyAlignment="1">
      <alignment horizontal="center" readingOrder="1"/>
    </xf>
    <xf numFmtId="164" fontId="12" fillId="4" borderId="1" xfId="0" applyNumberFormat="1" applyFont="1" applyFill="1" applyBorder="1" applyAlignment="1">
      <alignment horizontal="center" readingOrder="1"/>
    </xf>
    <xf numFmtId="2" fontId="12" fillId="4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2" fillId="4" borderId="10" xfId="0" applyFont="1" applyFill="1" applyBorder="1"/>
    <xf numFmtId="164" fontId="14" fillId="3" borderId="8" xfId="0" applyNumberFormat="1" applyFont="1" applyFill="1" applyBorder="1" applyAlignment="1" applyProtection="1">
      <alignment horizontal="center" vertical="center" readingOrder="1"/>
    </xf>
    <xf numFmtId="164" fontId="12" fillId="3" borderId="8" xfId="0" applyNumberFormat="1" applyFont="1" applyFill="1" applyBorder="1" applyAlignment="1">
      <alignment horizontal="center" vertical="center" readingOrder="1"/>
    </xf>
    <xf numFmtId="2" fontId="14" fillId="3" borderId="8" xfId="0" applyNumberFormat="1" applyFont="1" applyFill="1" applyBorder="1" applyAlignment="1" applyProtection="1">
      <alignment horizontal="center" vertical="center" readingOrder="1"/>
    </xf>
    <xf numFmtId="2" fontId="12" fillId="3" borderId="8" xfId="0" applyNumberFormat="1" applyFont="1" applyFill="1" applyBorder="1" applyAlignment="1">
      <alignment horizontal="center" readingOrder="1"/>
    </xf>
    <xf numFmtId="164" fontId="12" fillId="3" borderId="8" xfId="0" applyNumberFormat="1" applyFont="1" applyFill="1" applyBorder="1" applyAlignment="1">
      <alignment horizontal="center" readingOrder="1"/>
    </xf>
    <xf numFmtId="2" fontId="12" fillId="3" borderId="8" xfId="0" applyNumberFormat="1" applyFont="1" applyFill="1" applyBorder="1" applyAlignment="1">
      <alignment horizontal="center" vertical="center"/>
    </xf>
    <xf numFmtId="1" fontId="12" fillId="3" borderId="8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89" wrapText="1"/>
    </xf>
    <xf numFmtId="0" fontId="5" fillId="0" borderId="1" xfId="0" applyFont="1" applyBorder="1" applyAlignment="1">
      <alignment horizontal="center" vertical="center" textRotation="89" wrapText="1"/>
    </xf>
    <xf numFmtId="0" fontId="5" fillId="0" borderId="8" xfId="0" applyFont="1" applyBorder="1" applyAlignment="1">
      <alignment horizontal="center" vertical="center" textRotation="89" wrapText="1"/>
    </xf>
    <xf numFmtId="2" fontId="8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left" vertical="center" readingOrder="1"/>
    </xf>
    <xf numFmtId="164" fontId="11" fillId="2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8" fillId="0" borderId="0" xfId="0" applyNumberFormat="1" applyFont="1" applyBorder="1"/>
    <xf numFmtId="1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topLeftCell="A7" workbookViewId="0">
      <selection activeCell="F13" sqref="F13"/>
    </sheetView>
  </sheetViews>
  <sheetFormatPr defaultRowHeight="18.75"/>
  <cols>
    <col min="1" max="1" width="9.42578125" style="6" customWidth="1"/>
    <col min="2" max="2" width="17.140625" style="8" customWidth="1"/>
    <col min="3" max="3" width="25.28515625" style="39" customWidth="1"/>
    <col min="4" max="4" width="9.140625" style="40"/>
    <col min="5" max="5" width="11.5703125" style="41" customWidth="1"/>
    <col min="6" max="6" width="12.140625" style="41" customWidth="1"/>
    <col min="7" max="7" width="9.140625" style="41"/>
    <col min="8" max="8" width="13.28515625" style="41" customWidth="1"/>
    <col min="9" max="9" width="9.140625" style="41"/>
    <col min="10" max="10" width="13.7109375" style="41" customWidth="1"/>
    <col min="11" max="11" width="14.7109375" style="41" customWidth="1"/>
    <col min="12" max="12" width="11" style="39" customWidth="1"/>
    <col min="13" max="13" width="15.28515625" style="39" customWidth="1"/>
    <col min="14" max="14" width="18.28515625" style="39" customWidth="1"/>
    <col min="15" max="15" width="9.140625" style="3"/>
    <col min="16" max="16" width="0.85546875" style="3" customWidth="1"/>
    <col min="17" max="16384" width="9.140625" style="3"/>
  </cols>
  <sheetData>
    <row r="1" spans="1:16" ht="19.5" thickBot="1"/>
    <row r="2" spans="1:16" s="10" customFormat="1" ht="15.75">
      <c r="A2" s="135" t="s">
        <v>0</v>
      </c>
      <c r="B2" s="130" t="s">
        <v>8</v>
      </c>
      <c r="C2" s="137" t="s">
        <v>36</v>
      </c>
      <c r="D2" s="128" t="s">
        <v>1</v>
      </c>
      <c r="E2" s="129"/>
      <c r="F2" s="128" t="s">
        <v>2</v>
      </c>
      <c r="G2" s="129"/>
      <c r="H2" s="128" t="s">
        <v>37</v>
      </c>
      <c r="I2" s="128"/>
      <c r="J2" s="42" t="s">
        <v>3</v>
      </c>
      <c r="K2" s="43" t="s">
        <v>4</v>
      </c>
      <c r="L2" s="43"/>
      <c r="M2" s="42" t="s">
        <v>3</v>
      </c>
      <c r="N2" s="139" t="s">
        <v>40</v>
      </c>
      <c r="O2" s="9"/>
      <c r="P2" s="9"/>
    </row>
    <row r="3" spans="1:16" s="10" customFormat="1" ht="16.5" thickBot="1">
      <c r="A3" s="136"/>
      <c r="B3" s="131"/>
      <c r="C3" s="138"/>
      <c r="D3" s="44" t="s">
        <v>5</v>
      </c>
      <c r="E3" s="44" t="s">
        <v>6</v>
      </c>
      <c r="F3" s="44" t="s">
        <v>5</v>
      </c>
      <c r="G3" s="45" t="s">
        <v>7</v>
      </c>
      <c r="H3" s="46" t="s">
        <v>5</v>
      </c>
      <c r="I3" s="45" t="s">
        <v>38</v>
      </c>
      <c r="J3" s="45" t="s">
        <v>5</v>
      </c>
      <c r="K3" s="45" t="s">
        <v>5</v>
      </c>
      <c r="L3" s="47" t="s">
        <v>39</v>
      </c>
      <c r="M3" s="45" t="s">
        <v>5</v>
      </c>
      <c r="N3" s="140"/>
      <c r="O3" s="9"/>
      <c r="P3" s="9"/>
    </row>
    <row r="4" spans="1:16" s="10" customFormat="1" ht="15.75">
      <c r="A4" s="14">
        <v>1</v>
      </c>
      <c r="B4" s="126" t="s">
        <v>41</v>
      </c>
      <c r="C4" s="48" t="s">
        <v>42</v>
      </c>
      <c r="D4" s="49">
        <v>82.165400000000005</v>
      </c>
      <c r="E4" s="50">
        <f t="shared" ref="E4:E35" si="0">D4*0.6</f>
        <v>49.299240000000005</v>
      </c>
      <c r="F4" s="51" t="s">
        <v>43</v>
      </c>
      <c r="G4" s="52">
        <f t="shared" ref="G4:G35" si="1">F4*0.2</f>
        <v>15.426</v>
      </c>
      <c r="H4" s="52">
        <v>60</v>
      </c>
      <c r="I4" s="53">
        <f t="shared" ref="I4:I35" si="2">H4*0.1</f>
        <v>6</v>
      </c>
      <c r="J4" s="50">
        <f t="shared" ref="J4:J35" si="3">E4+G4+I4</f>
        <v>70.725239999999999</v>
      </c>
      <c r="K4" s="54"/>
      <c r="L4" s="55">
        <f>K4*0.1</f>
        <v>0</v>
      </c>
      <c r="M4" s="56"/>
      <c r="N4" s="57" t="s">
        <v>131</v>
      </c>
      <c r="O4" s="9"/>
      <c r="P4" s="9"/>
    </row>
    <row r="5" spans="1:16" s="10" customFormat="1" ht="15.75">
      <c r="A5" s="15">
        <v>2</v>
      </c>
      <c r="B5" s="127"/>
      <c r="C5" s="58" t="s">
        <v>44</v>
      </c>
      <c r="D5" s="59">
        <v>79.037009999999995</v>
      </c>
      <c r="E5" s="60">
        <f t="shared" si="0"/>
        <v>47.422205999999996</v>
      </c>
      <c r="F5" s="61" t="s">
        <v>17</v>
      </c>
      <c r="G5" s="62">
        <f t="shared" si="1"/>
        <v>15.566000000000001</v>
      </c>
      <c r="H5" s="62">
        <v>75</v>
      </c>
      <c r="I5" s="62">
        <f t="shared" si="2"/>
        <v>7.5</v>
      </c>
      <c r="J5" s="60">
        <f t="shared" si="3"/>
        <v>70.488205999999991</v>
      </c>
      <c r="K5" s="63">
        <v>46</v>
      </c>
      <c r="L5" s="64"/>
      <c r="M5" s="65"/>
      <c r="N5" s="66" t="s">
        <v>132</v>
      </c>
      <c r="O5" s="9"/>
      <c r="P5" s="9"/>
    </row>
    <row r="6" spans="1:16" s="10" customFormat="1" ht="15.75">
      <c r="A6" s="15">
        <v>3</v>
      </c>
      <c r="B6" s="127"/>
      <c r="C6" s="37" t="s">
        <v>45</v>
      </c>
      <c r="D6" s="67">
        <v>74.250619999999998</v>
      </c>
      <c r="E6" s="68">
        <f t="shared" si="0"/>
        <v>44.550371999999996</v>
      </c>
      <c r="F6" s="69" t="s">
        <v>11</v>
      </c>
      <c r="G6" s="70">
        <f t="shared" si="1"/>
        <v>16.032</v>
      </c>
      <c r="H6" s="71">
        <v>97.5</v>
      </c>
      <c r="I6" s="70">
        <f t="shared" si="2"/>
        <v>9.75</v>
      </c>
      <c r="J6" s="68">
        <f t="shared" si="3"/>
        <v>70.332371999999992</v>
      </c>
      <c r="K6" s="72">
        <v>65.5</v>
      </c>
      <c r="L6" s="73">
        <f t="shared" ref="L6:L67" si="4">K6*0.1</f>
        <v>6.5500000000000007</v>
      </c>
      <c r="M6" s="74">
        <f t="shared" ref="M6:M67" si="5">J6+L6</f>
        <v>76.882371999999989</v>
      </c>
      <c r="N6" s="75" t="s">
        <v>134</v>
      </c>
      <c r="O6" s="9"/>
      <c r="P6" s="9"/>
    </row>
    <row r="7" spans="1:16" s="10" customFormat="1" ht="15.75">
      <c r="A7" s="15">
        <v>4</v>
      </c>
      <c r="B7" s="127"/>
      <c r="C7" s="37" t="s">
        <v>46</v>
      </c>
      <c r="D7" s="67">
        <v>73.566490000000002</v>
      </c>
      <c r="E7" s="68">
        <f t="shared" si="0"/>
        <v>44.139893999999998</v>
      </c>
      <c r="F7" s="69" t="s">
        <v>47</v>
      </c>
      <c r="G7" s="70">
        <f t="shared" si="1"/>
        <v>17.760000000000002</v>
      </c>
      <c r="H7" s="70">
        <v>83.75</v>
      </c>
      <c r="I7" s="70">
        <f t="shared" si="2"/>
        <v>8.375</v>
      </c>
      <c r="J7" s="68">
        <f t="shared" si="3"/>
        <v>70.274894000000003</v>
      </c>
      <c r="K7" s="72">
        <v>75.5</v>
      </c>
      <c r="L7" s="73">
        <f t="shared" si="4"/>
        <v>7.5500000000000007</v>
      </c>
      <c r="M7" s="74">
        <f t="shared" si="5"/>
        <v>77.824894</v>
      </c>
      <c r="N7" s="75" t="s">
        <v>133</v>
      </c>
      <c r="O7" s="9"/>
      <c r="P7" s="9"/>
    </row>
    <row r="8" spans="1:16" s="10" customFormat="1" ht="15.75">
      <c r="A8" s="15">
        <v>5</v>
      </c>
      <c r="B8" s="127"/>
      <c r="C8" s="58" t="s">
        <v>48</v>
      </c>
      <c r="D8" s="59">
        <v>79.839230000000001</v>
      </c>
      <c r="E8" s="60">
        <f t="shared" si="0"/>
        <v>47.903537999999998</v>
      </c>
      <c r="F8" s="61" t="s">
        <v>27</v>
      </c>
      <c r="G8" s="62">
        <f t="shared" si="1"/>
        <v>15.006</v>
      </c>
      <c r="H8" s="62">
        <v>71.25</v>
      </c>
      <c r="I8" s="62">
        <f t="shared" si="2"/>
        <v>7.125</v>
      </c>
      <c r="J8" s="60">
        <f t="shared" si="3"/>
        <v>70.034537999999998</v>
      </c>
      <c r="K8" s="63"/>
      <c r="L8" s="64">
        <f t="shared" si="4"/>
        <v>0</v>
      </c>
      <c r="M8" s="65"/>
      <c r="N8" s="66" t="s">
        <v>131</v>
      </c>
      <c r="O8" s="9"/>
      <c r="P8" s="9"/>
    </row>
    <row r="9" spans="1:16" s="10" customFormat="1" ht="15.75">
      <c r="A9" s="15">
        <v>6</v>
      </c>
      <c r="B9" s="127"/>
      <c r="C9" s="37" t="s">
        <v>49</v>
      </c>
      <c r="D9" s="67">
        <v>84.440479999999994</v>
      </c>
      <c r="E9" s="68">
        <f t="shared" si="0"/>
        <v>50.664287999999992</v>
      </c>
      <c r="F9" s="69" t="s">
        <v>50</v>
      </c>
      <c r="G9" s="70">
        <f t="shared" si="1"/>
        <v>14.546000000000001</v>
      </c>
      <c r="H9" s="70">
        <v>45</v>
      </c>
      <c r="I9" s="70">
        <f t="shared" si="2"/>
        <v>4.5</v>
      </c>
      <c r="J9" s="68">
        <f t="shared" si="3"/>
        <v>69.710287999999991</v>
      </c>
      <c r="K9" s="72">
        <v>57</v>
      </c>
      <c r="L9" s="73">
        <f t="shared" si="4"/>
        <v>5.7</v>
      </c>
      <c r="M9" s="74">
        <f t="shared" si="5"/>
        <v>75.410287999999994</v>
      </c>
      <c r="N9" s="75" t="s">
        <v>135</v>
      </c>
      <c r="O9" s="9"/>
      <c r="P9" s="9"/>
    </row>
    <row r="10" spans="1:16" s="10" customFormat="1" ht="15.75">
      <c r="A10" s="15">
        <v>7</v>
      </c>
      <c r="B10" s="127"/>
      <c r="C10" s="37" t="s">
        <v>51</v>
      </c>
      <c r="D10" s="67">
        <v>83.346080000000001</v>
      </c>
      <c r="E10" s="68">
        <f t="shared" si="0"/>
        <v>50.007647999999996</v>
      </c>
      <c r="F10" s="69" t="s">
        <v>52</v>
      </c>
      <c r="G10" s="70">
        <f t="shared" si="1"/>
        <v>13.752000000000002</v>
      </c>
      <c r="H10" s="71">
        <v>56.25</v>
      </c>
      <c r="I10" s="70">
        <f t="shared" si="2"/>
        <v>5.625</v>
      </c>
      <c r="J10" s="68">
        <f t="shared" si="3"/>
        <v>69.384647999999999</v>
      </c>
      <c r="K10" s="72">
        <v>50</v>
      </c>
      <c r="L10" s="73">
        <f t="shared" si="4"/>
        <v>5</v>
      </c>
      <c r="M10" s="74">
        <f t="shared" si="5"/>
        <v>74.384647999999999</v>
      </c>
      <c r="N10" s="75" t="s">
        <v>138</v>
      </c>
      <c r="O10" s="9"/>
      <c r="P10" s="9"/>
    </row>
    <row r="11" spans="1:16" s="10" customFormat="1" ht="15.75">
      <c r="A11" s="15">
        <v>8</v>
      </c>
      <c r="B11" s="127"/>
      <c r="C11" s="37" t="s">
        <v>53</v>
      </c>
      <c r="D11" s="67">
        <v>82.464359999999999</v>
      </c>
      <c r="E11" s="68">
        <f t="shared" si="0"/>
        <v>49.478615999999995</v>
      </c>
      <c r="F11" s="69" t="s">
        <v>15</v>
      </c>
      <c r="G11" s="70">
        <f t="shared" si="1"/>
        <v>15.472000000000001</v>
      </c>
      <c r="H11" s="70">
        <v>40</v>
      </c>
      <c r="I11" s="72">
        <f t="shared" si="2"/>
        <v>4</v>
      </c>
      <c r="J11" s="68">
        <f t="shared" si="3"/>
        <v>68.950615999999997</v>
      </c>
      <c r="K11" s="72">
        <v>60.5</v>
      </c>
      <c r="L11" s="73">
        <f t="shared" si="4"/>
        <v>6.0500000000000007</v>
      </c>
      <c r="M11" s="74">
        <f t="shared" si="5"/>
        <v>75.000615999999994</v>
      </c>
      <c r="N11" s="75" t="s">
        <v>137</v>
      </c>
      <c r="O11" s="9"/>
      <c r="P11" s="9"/>
    </row>
    <row r="12" spans="1:16" s="10" customFormat="1" ht="15.75">
      <c r="A12" s="15">
        <v>9</v>
      </c>
      <c r="B12" s="127"/>
      <c r="C12" s="37" t="s">
        <v>54</v>
      </c>
      <c r="D12" s="67">
        <v>78.904210000000006</v>
      </c>
      <c r="E12" s="68">
        <f t="shared" si="0"/>
        <v>47.342525999999999</v>
      </c>
      <c r="F12" s="69" t="s">
        <v>14</v>
      </c>
      <c r="G12" s="70">
        <f t="shared" si="1"/>
        <v>15.380000000000003</v>
      </c>
      <c r="H12" s="71">
        <v>57.5</v>
      </c>
      <c r="I12" s="70">
        <f t="shared" si="2"/>
        <v>5.75</v>
      </c>
      <c r="J12" s="68">
        <f t="shared" si="3"/>
        <v>68.472526000000002</v>
      </c>
      <c r="K12" s="72">
        <v>65.5</v>
      </c>
      <c r="L12" s="73">
        <f t="shared" si="4"/>
        <v>6.5500000000000007</v>
      </c>
      <c r="M12" s="74">
        <f t="shared" si="5"/>
        <v>75.022525999999999</v>
      </c>
      <c r="N12" s="75" t="s">
        <v>136</v>
      </c>
      <c r="O12" s="9"/>
      <c r="P12" s="9"/>
    </row>
    <row r="13" spans="1:16" s="10" customFormat="1" ht="15.75">
      <c r="A13" s="15">
        <v>10</v>
      </c>
      <c r="B13" s="127"/>
      <c r="C13" s="58" t="s">
        <v>55</v>
      </c>
      <c r="D13" s="59">
        <v>75.465890000000002</v>
      </c>
      <c r="E13" s="60">
        <f t="shared" si="0"/>
        <v>45.279533999999998</v>
      </c>
      <c r="F13" s="61" t="s">
        <v>33</v>
      </c>
      <c r="G13" s="62">
        <f t="shared" si="1"/>
        <v>17.386000000000003</v>
      </c>
      <c r="H13" s="62">
        <v>53.75</v>
      </c>
      <c r="I13" s="62">
        <f t="shared" si="2"/>
        <v>5.375</v>
      </c>
      <c r="J13" s="60">
        <f t="shared" si="3"/>
        <v>68.040534000000008</v>
      </c>
      <c r="K13" s="63">
        <v>42</v>
      </c>
      <c r="L13" s="64"/>
      <c r="M13" s="65"/>
      <c r="N13" s="66" t="s">
        <v>132</v>
      </c>
      <c r="O13" s="9"/>
      <c r="P13" s="9"/>
    </row>
    <row r="14" spans="1:16" s="10" customFormat="1" ht="15.75">
      <c r="A14" s="15">
        <v>11</v>
      </c>
      <c r="B14" s="127"/>
      <c r="C14" s="37" t="s">
        <v>56</v>
      </c>
      <c r="D14" s="67">
        <v>71.474159999999998</v>
      </c>
      <c r="E14" s="68">
        <f t="shared" si="0"/>
        <v>42.884495999999999</v>
      </c>
      <c r="F14" s="69" t="s">
        <v>47</v>
      </c>
      <c r="G14" s="70">
        <f t="shared" si="1"/>
        <v>17.760000000000002</v>
      </c>
      <c r="H14" s="71">
        <v>70</v>
      </c>
      <c r="I14" s="72">
        <f t="shared" si="2"/>
        <v>7</v>
      </c>
      <c r="J14" s="68">
        <f t="shared" si="3"/>
        <v>67.644496000000004</v>
      </c>
      <c r="K14" s="72">
        <v>56</v>
      </c>
      <c r="L14" s="73">
        <f t="shared" si="4"/>
        <v>5.6000000000000005</v>
      </c>
      <c r="M14" s="74">
        <f t="shared" si="5"/>
        <v>73.244495999999998</v>
      </c>
      <c r="N14" s="75" t="s">
        <v>142</v>
      </c>
      <c r="O14" s="9"/>
      <c r="P14" s="9"/>
    </row>
    <row r="15" spans="1:16" s="10" customFormat="1" ht="15.75">
      <c r="A15" s="15">
        <v>12</v>
      </c>
      <c r="B15" s="127"/>
      <c r="C15" s="58" t="s">
        <v>57</v>
      </c>
      <c r="D15" s="59">
        <v>77.553269999999998</v>
      </c>
      <c r="E15" s="60">
        <f t="shared" si="0"/>
        <v>46.531962</v>
      </c>
      <c r="F15" s="61" t="s">
        <v>58</v>
      </c>
      <c r="G15" s="62">
        <f t="shared" si="1"/>
        <v>14.772</v>
      </c>
      <c r="H15" s="62">
        <v>62.5</v>
      </c>
      <c r="I15" s="62">
        <f t="shared" si="2"/>
        <v>6.25</v>
      </c>
      <c r="J15" s="60">
        <f t="shared" si="3"/>
        <v>67.553961999999999</v>
      </c>
      <c r="K15" s="63"/>
      <c r="L15" s="64">
        <f t="shared" si="4"/>
        <v>0</v>
      </c>
      <c r="M15" s="65"/>
      <c r="N15" s="66" t="s">
        <v>131</v>
      </c>
      <c r="O15" s="9"/>
      <c r="P15" s="9"/>
    </row>
    <row r="16" spans="1:16" s="10" customFormat="1" ht="15.75">
      <c r="A16" s="15">
        <v>13</v>
      </c>
      <c r="B16" s="127"/>
      <c r="C16" s="37" t="s">
        <v>59</v>
      </c>
      <c r="D16" s="67">
        <v>73.701459999999997</v>
      </c>
      <c r="E16" s="68">
        <f t="shared" si="0"/>
        <v>44.220875999999997</v>
      </c>
      <c r="F16" s="69" t="s">
        <v>60</v>
      </c>
      <c r="G16" s="70">
        <f t="shared" si="1"/>
        <v>16.452000000000002</v>
      </c>
      <c r="H16" s="70">
        <v>66.25</v>
      </c>
      <c r="I16" s="70">
        <f t="shared" si="2"/>
        <v>6.625</v>
      </c>
      <c r="J16" s="68">
        <f t="shared" si="3"/>
        <v>67.297876000000002</v>
      </c>
      <c r="K16" s="72">
        <v>69</v>
      </c>
      <c r="L16" s="73">
        <f t="shared" si="4"/>
        <v>6.9</v>
      </c>
      <c r="M16" s="74">
        <f t="shared" si="5"/>
        <v>74.197876000000008</v>
      </c>
      <c r="N16" s="75" t="s">
        <v>139</v>
      </c>
      <c r="O16" s="9"/>
      <c r="P16" s="9"/>
    </row>
    <row r="17" spans="1:16" s="10" customFormat="1" ht="15.75">
      <c r="A17" s="15">
        <v>14</v>
      </c>
      <c r="B17" s="127"/>
      <c r="C17" s="37" t="s">
        <v>61</v>
      </c>
      <c r="D17" s="67">
        <v>78.238479999999996</v>
      </c>
      <c r="E17" s="68">
        <f t="shared" si="0"/>
        <v>46.943087999999996</v>
      </c>
      <c r="F17" s="69" t="s">
        <v>20</v>
      </c>
      <c r="G17" s="70">
        <f t="shared" si="1"/>
        <v>14.352000000000002</v>
      </c>
      <c r="H17" s="70">
        <v>60</v>
      </c>
      <c r="I17" s="72">
        <f t="shared" si="2"/>
        <v>6</v>
      </c>
      <c r="J17" s="68">
        <f t="shared" si="3"/>
        <v>67.295087999999993</v>
      </c>
      <c r="K17" s="72">
        <v>60</v>
      </c>
      <c r="L17" s="73">
        <f t="shared" si="4"/>
        <v>6</v>
      </c>
      <c r="M17" s="74">
        <f t="shared" si="5"/>
        <v>73.295087999999993</v>
      </c>
      <c r="N17" s="75" t="s">
        <v>141</v>
      </c>
      <c r="O17" s="9"/>
      <c r="P17" s="9"/>
    </row>
    <row r="18" spans="1:16" s="10" customFormat="1" ht="15.75">
      <c r="A18" s="15">
        <v>15</v>
      </c>
      <c r="B18" s="127"/>
      <c r="C18" s="37" t="s">
        <v>62</v>
      </c>
      <c r="D18" s="67">
        <v>78.953389999999999</v>
      </c>
      <c r="E18" s="68">
        <f t="shared" si="0"/>
        <v>47.372033999999999</v>
      </c>
      <c r="F18" s="69" t="s">
        <v>58</v>
      </c>
      <c r="G18" s="70">
        <f t="shared" si="1"/>
        <v>14.772</v>
      </c>
      <c r="H18" s="71">
        <v>50</v>
      </c>
      <c r="I18" s="72">
        <f t="shared" si="2"/>
        <v>5</v>
      </c>
      <c r="J18" s="68">
        <f t="shared" si="3"/>
        <v>67.144034000000005</v>
      </c>
      <c r="K18" s="72">
        <v>54</v>
      </c>
      <c r="L18" s="73">
        <f t="shared" si="4"/>
        <v>5.4</v>
      </c>
      <c r="M18" s="74">
        <f t="shared" si="5"/>
        <v>72.544034000000011</v>
      </c>
      <c r="N18" s="75" t="s">
        <v>143</v>
      </c>
      <c r="O18" s="9"/>
      <c r="P18" s="9"/>
    </row>
    <row r="19" spans="1:16" s="10" customFormat="1" ht="15.75">
      <c r="A19" s="15">
        <v>16</v>
      </c>
      <c r="B19" s="127"/>
      <c r="C19" s="37" t="s">
        <v>63</v>
      </c>
      <c r="D19" s="67">
        <v>76.852909999999994</v>
      </c>
      <c r="E19" s="68">
        <f t="shared" si="0"/>
        <v>46.111745999999997</v>
      </c>
      <c r="F19" s="69" t="s">
        <v>34</v>
      </c>
      <c r="G19" s="70">
        <f t="shared" si="1"/>
        <v>14.680000000000001</v>
      </c>
      <c r="H19" s="71">
        <v>62.5</v>
      </c>
      <c r="I19" s="70">
        <f t="shared" si="2"/>
        <v>6.25</v>
      </c>
      <c r="J19" s="68">
        <f t="shared" si="3"/>
        <v>67.041745999999989</v>
      </c>
      <c r="K19" s="72">
        <v>54</v>
      </c>
      <c r="L19" s="73">
        <f t="shared" si="4"/>
        <v>5.4</v>
      </c>
      <c r="M19" s="74">
        <f t="shared" si="5"/>
        <v>72.441745999999995</v>
      </c>
      <c r="N19" s="75" t="s">
        <v>144</v>
      </c>
      <c r="O19" s="9"/>
      <c r="P19" s="9"/>
    </row>
    <row r="20" spans="1:16" s="10" customFormat="1" ht="15.75">
      <c r="A20" s="15">
        <v>17</v>
      </c>
      <c r="B20" s="127"/>
      <c r="C20" s="58" t="s">
        <v>64</v>
      </c>
      <c r="D20" s="59">
        <v>80.953739999999996</v>
      </c>
      <c r="E20" s="60">
        <f t="shared" si="0"/>
        <v>48.572243999999998</v>
      </c>
      <c r="F20" s="61" t="s">
        <v>35</v>
      </c>
      <c r="G20" s="62">
        <f t="shared" si="1"/>
        <v>13.091999999999999</v>
      </c>
      <c r="H20" s="62">
        <v>52.5</v>
      </c>
      <c r="I20" s="62">
        <f t="shared" si="2"/>
        <v>5.25</v>
      </c>
      <c r="J20" s="60">
        <f t="shared" si="3"/>
        <v>66.914243999999997</v>
      </c>
      <c r="K20" s="63"/>
      <c r="L20" s="64">
        <f t="shared" si="4"/>
        <v>0</v>
      </c>
      <c r="M20" s="65"/>
      <c r="N20" s="66" t="s">
        <v>131</v>
      </c>
      <c r="O20" s="9"/>
      <c r="P20" s="9"/>
    </row>
    <row r="21" spans="1:16" s="10" customFormat="1" ht="15.75">
      <c r="A21" s="15">
        <v>18</v>
      </c>
      <c r="B21" s="127"/>
      <c r="C21" s="58" t="s">
        <v>65</v>
      </c>
      <c r="D21" s="59">
        <v>71.653419999999997</v>
      </c>
      <c r="E21" s="60">
        <f t="shared" si="0"/>
        <v>42.992051999999994</v>
      </c>
      <c r="F21" s="61" t="s">
        <v>23</v>
      </c>
      <c r="G21" s="62">
        <f t="shared" si="1"/>
        <v>16.64</v>
      </c>
      <c r="H21" s="62">
        <v>68.75</v>
      </c>
      <c r="I21" s="62">
        <f t="shared" si="2"/>
        <v>6.875</v>
      </c>
      <c r="J21" s="60">
        <f t="shared" si="3"/>
        <v>66.507051999999987</v>
      </c>
      <c r="K21" s="63"/>
      <c r="L21" s="64">
        <f t="shared" si="4"/>
        <v>0</v>
      </c>
      <c r="M21" s="65"/>
      <c r="N21" s="66" t="s">
        <v>131</v>
      </c>
      <c r="O21" s="9"/>
      <c r="P21" s="9"/>
    </row>
    <row r="22" spans="1:16" s="10" customFormat="1" ht="15.75">
      <c r="A22" s="15">
        <v>19</v>
      </c>
      <c r="B22" s="127"/>
      <c r="C22" s="37" t="s">
        <v>66</v>
      </c>
      <c r="D22" s="67">
        <v>78.638480000000001</v>
      </c>
      <c r="E22" s="68">
        <f t="shared" si="0"/>
        <v>47.183087999999998</v>
      </c>
      <c r="F22" s="69" t="s">
        <v>67</v>
      </c>
      <c r="G22" s="70">
        <f t="shared" si="1"/>
        <v>14.82</v>
      </c>
      <c r="H22" s="71">
        <v>43.75</v>
      </c>
      <c r="I22" s="70">
        <f t="shared" si="2"/>
        <v>4.375</v>
      </c>
      <c r="J22" s="68">
        <f t="shared" si="3"/>
        <v>66.378087999999991</v>
      </c>
      <c r="K22" s="72">
        <v>58</v>
      </c>
      <c r="L22" s="73">
        <f t="shared" si="4"/>
        <v>5.8000000000000007</v>
      </c>
      <c r="M22" s="74">
        <f t="shared" si="5"/>
        <v>72.178087999999988</v>
      </c>
      <c r="N22" s="75" t="s">
        <v>145</v>
      </c>
      <c r="O22" s="9"/>
      <c r="P22" s="9"/>
    </row>
    <row r="23" spans="1:16" ht="15.75">
      <c r="A23" s="15">
        <v>20</v>
      </c>
      <c r="B23" s="127"/>
      <c r="C23" s="58" t="s">
        <v>68</v>
      </c>
      <c r="D23" s="59">
        <v>76.273269999999997</v>
      </c>
      <c r="E23" s="60">
        <f t="shared" si="0"/>
        <v>45.763961999999999</v>
      </c>
      <c r="F23" s="61" t="s">
        <v>10</v>
      </c>
      <c r="G23" s="62">
        <f t="shared" si="1"/>
        <v>13.280000000000001</v>
      </c>
      <c r="H23" s="62">
        <v>71.25</v>
      </c>
      <c r="I23" s="62">
        <f t="shared" si="2"/>
        <v>7.125</v>
      </c>
      <c r="J23" s="60">
        <f t="shared" si="3"/>
        <v>66.168961999999993</v>
      </c>
      <c r="K23" s="76"/>
      <c r="L23" s="64">
        <f t="shared" si="4"/>
        <v>0</v>
      </c>
      <c r="M23" s="65"/>
      <c r="N23" s="66" t="s">
        <v>131</v>
      </c>
      <c r="O23" s="2"/>
      <c r="P23" s="2"/>
    </row>
    <row r="24" spans="1:16" ht="15.75">
      <c r="A24" s="15">
        <v>21</v>
      </c>
      <c r="B24" s="127"/>
      <c r="C24" s="37" t="s">
        <v>69</v>
      </c>
      <c r="D24" s="67">
        <v>75.0505</v>
      </c>
      <c r="E24" s="68">
        <f t="shared" si="0"/>
        <v>45.030299999999997</v>
      </c>
      <c r="F24" s="69" t="s">
        <v>70</v>
      </c>
      <c r="G24" s="70">
        <f t="shared" si="1"/>
        <v>15.202000000000002</v>
      </c>
      <c r="H24" s="70">
        <v>58.75</v>
      </c>
      <c r="I24" s="70">
        <f t="shared" si="2"/>
        <v>5.875</v>
      </c>
      <c r="J24" s="68">
        <f t="shared" si="3"/>
        <v>66.107299999999995</v>
      </c>
      <c r="K24" s="71">
        <v>52</v>
      </c>
      <c r="L24" s="73">
        <f t="shared" si="4"/>
        <v>5.2</v>
      </c>
      <c r="M24" s="74">
        <f t="shared" si="5"/>
        <v>71.307299999999998</v>
      </c>
      <c r="N24" s="75" t="s">
        <v>147</v>
      </c>
      <c r="O24" s="2"/>
      <c r="P24" s="2"/>
    </row>
    <row r="25" spans="1:16" ht="15.75">
      <c r="A25" s="15">
        <v>22</v>
      </c>
      <c r="B25" s="127"/>
      <c r="C25" s="37" t="s">
        <v>71</v>
      </c>
      <c r="D25" s="67">
        <v>71.53304</v>
      </c>
      <c r="E25" s="68">
        <f t="shared" si="0"/>
        <v>42.919823999999998</v>
      </c>
      <c r="F25" s="69" t="s">
        <v>72</v>
      </c>
      <c r="G25" s="70">
        <f t="shared" si="1"/>
        <v>15.706000000000001</v>
      </c>
      <c r="H25" s="70">
        <v>71.25</v>
      </c>
      <c r="I25" s="70">
        <f t="shared" si="2"/>
        <v>7.125</v>
      </c>
      <c r="J25" s="68">
        <f t="shared" si="3"/>
        <v>65.750823999999994</v>
      </c>
      <c r="K25" s="71">
        <v>76</v>
      </c>
      <c r="L25" s="73">
        <f t="shared" si="4"/>
        <v>7.6000000000000005</v>
      </c>
      <c r="M25" s="74">
        <f t="shared" si="5"/>
        <v>73.350823999999989</v>
      </c>
      <c r="N25" s="75" t="s">
        <v>140</v>
      </c>
      <c r="O25" s="2"/>
      <c r="P25" s="2"/>
    </row>
    <row r="26" spans="1:16" ht="15.75">
      <c r="A26" s="15">
        <v>23</v>
      </c>
      <c r="B26" s="127"/>
      <c r="C26" s="58" t="s">
        <v>73</v>
      </c>
      <c r="D26" s="59">
        <v>73.874179999999996</v>
      </c>
      <c r="E26" s="60">
        <f t="shared" si="0"/>
        <v>44.324507999999994</v>
      </c>
      <c r="F26" s="61" t="s">
        <v>16</v>
      </c>
      <c r="G26" s="62">
        <f t="shared" si="1"/>
        <v>16.546000000000003</v>
      </c>
      <c r="H26" s="77">
        <v>48.75</v>
      </c>
      <c r="I26" s="62">
        <f t="shared" si="2"/>
        <v>4.875</v>
      </c>
      <c r="J26" s="60">
        <f t="shared" si="3"/>
        <v>65.745508000000001</v>
      </c>
      <c r="K26" s="76"/>
      <c r="L26" s="64">
        <f t="shared" si="4"/>
        <v>0</v>
      </c>
      <c r="M26" s="65"/>
      <c r="N26" s="66" t="s">
        <v>131</v>
      </c>
      <c r="O26" s="2"/>
      <c r="P26" s="2"/>
    </row>
    <row r="27" spans="1:16" ht="15.75">
      <c r="A27" s="15">
        <v>24</v>
      </c>
      <c r="B27" s="127"/>
      <c r="C27" s="37" t="s">
        <v>74</v>
      </c>
      <c r="D27" s="67">
        <v>72.030420000000007</v>
      </c>
      <c r="E27" s="68">
        <f t="shared" si="0"/>
        <v>43.218252</v>
      </c>
      <c r="F27" s="69" t="s">
        <v>33</v>
      </c>
      <c r="G27" s="70">
        <f t="shared" si="1"/>
        <v>17.386000000000003</v>
      </c>
      <c r="H27" s="70">
        <v>51.25</v>
      </c>
      <c r="I27" s="70">
        <f t="shared" si="2"/>
        <v>5.125</v>
      </c>
      <c r="J27" s="68">
        <f t="shared" si="3"/>
        <v>65.729252000000002</v>
      </c>
      <c r="K27" s="71">
        <v>62</v>
      </c>
      <c r="L27" s="73">
        <f t="shared" si="4"/>
        <v>6.2</v>
      </c>
      <c r="M27" s="74">
        <f t="shared" si="5"/>
        <v>71.929252000000005</v>
      </c>
      <c r="N27" s="75" t="s">
        <v>146</v>
      </c>
      <c r="O27" s="2"/>
      <c r="P27" s="2"/>
    </row>
    <row r="28" spans="1:16" ht="15.75">
      <c r="A28" s="15">
        <v>25</v>
      </c>
      <c r="B28" s="127"/>
      <c r="C28" s="58" t="s">
        <v>75</v>
      </c>
      <c r="D28" s="59">
        <v>72.030439999999999</v>
      </c>
      <c r="E28" s="60">
        <f t="shared" si="0"/>
        <v>43.218263999999998</v>
      </c>
      <c r="F28" s="61" t="s">
        <v>76</v>
      </c>
      <c r="G28" s="62">
        <f t="shared" si="1"/>
        <v>18.180000000000003</v>
      </c>
      <c r="H28" s="62">
        <v>40</v>
      </c>
      <c r="I28" s="78">
        <f t="shared" si="2"/>
        <v>4</v>
      </c>
      <c r="J28" s="60">
        <f t="shared" si="3"/>
        <v>65.398263999999998</v>
      </c>
      <c r="K28" s="76"/>
      <c r="L28" s="64">
        <f t="shared" si="4"/>
        <v>0</v>
      </c>
      <c r="M28" s="65"/>
      <c r="N28" s="66" t="s">
        <v>131</v>
      </c>
      <c r="O28" s="2"/>
      <c r="P28" s="2"/>
    </row>
    <row r="29" spans="1:16" ht="15.75">
      <c r="A29" s="15">
        <v>26</v>
      </c>
      <c r="B29" s="127"/>
      <c r="C29" s="58" t="s">
        <v>77</v>
      </c>
      <c r="D29" s="59">
        <v>72.773700000000005</v>
      </c>
      <c r="E29" s="60">
        <f t="shared" si="0"/>
        <v>43.66422</v>
      </c>
      <c r="F29" s="61" t="s">
        <v>78</v>
      </c>
      <c r="G29" s="62">
        <f t="shared" si="1"/>
        <v>17.291999999999998</v>
      </c>
      <c r="H29" s="62">
        <v>43.75</v>
      </c>
      <c r="I29" s="62">
        <f t="shared" si="2"/>
        <v>4.375</v>
      </c>
      <c r="J29" s="60">
        <f t="shared" si="3"/>
        <v>65.331220000000002</v>
      </c>
      <c r="K29" s="76">
        <v>46</v>
      </c>
      <c r="L29" s="64"/>
      <c r="M29" s="65"/>
      <c r="N29" s="66" t="s">
        <v>132</v>
      </c>
      <c r="O29" s="2"/>
      <c r="P29" s="2"/>
    </row>
    <row r="30" spans="1:16" ht="15.75">
      <c r="A30" s="15">
        <v>27</v>
      </c>
      <c r="B30" s="127"/>
      <c r="C30" s="37" t="s">
        <v>103</v>
      </c>
      <c r="D30" s="67">
        <v>71.779610000000005</v>
      </c>
      <c r="E30" s="68">
        <f t="shared" si="0"/>
        <v>43.067765999999999</v>
      </c>
      <c r="F30" s="69">
        <v>81.8</v>
      </c>
      <c r="G30" s="70">
        <f t="shared" si="1"/>
        <v>16.36</v>
      </c>
      <c r="H30" s="71">
        <v>56.25</v>
      </c>
      <c r="I30" s="70">
        <f t="shared" si="2"/>
        <v>5.625</v>
      </c>
      <c r="J30" s="68">
        <f t="shared" si="3"/>
        <v>65.052765999999991</v>
      </c>
      <c r="K30" s="71">
        <v>63</v>
      </c>
      <c r="L30" s="73">
        <f t="shared" si="4"/>
        <v>6.3000000000000007</v>
      </c>
      <c r="M30" s="74">
        <f t="shared" si="5"/>
        <v>71.352765999999988</v>
      </c>
      <c r="N30" s="75" t="s">
        <v>162</v>
      </c>
      <c r="O30" s="2"/>
      <c r="P30" s="2"/>
    </row>
    <row r="31" spans="1:16" ht="15.75">
      <c r="A31" s="15">
        <v>28</v>
      </c>
      <c r="B31" s="127"/>
      <c r="C31" s="58" t="s">
        <v>79</v>
      </c>
      <c r="D31" s="59">
        <v>75.492829999999998</v>
      </c>
      <c r="E31" s="60">
        <f t="shared" si="0"/>
        <v>45.295697999999994</v>
      </c>
      <c r="F31" s="61" t="s">
        <v>9</v>
      </c>
      <c r="G31" s="62">
        <f t="shared" si="1"/>
        <v>13.56</v>
      </c>
      <c r="H31" s="62">
        <v>57.5</v>
      </c>
      <c r="I31" s="62">
        <f t="shared" si="2"/>
        <v>5.75</v>
      </c>
      <c r="J31" s="60">
        <f t="shared" si="3"/>
        <v>64.60569799999999</v>
      </c>
      <c r="K31" s="76">
        <v>46</v>
      </c>
      <c r="L31" s="64"/>
      <c r="M31" s="65"/>
      <c r="N31" s="66" t="s">
        <v>132</v>
      </c>
      <c r="O31" s="2"/>
      <c r="P31" s="2"/>
    </row>
    <row r="32" spans="1:16" ht="15.75">
      <c r="A32" s="15">
        <v>29</v>
      </c>
      <c r="B32" s="127"/>
      <c r="C32" s="58" t="s">
        <v>80</v>
      </c>
      <c r="D32" s="59">
        <v>66.568610000000007</v>
      </c>
      <c r="E32" s="60">
        <f t="shared" si="0"/>
        <v>39.941166000000003</v>
      </c>
      <c r="F32" s="61" t="s">
        <v>30</v>
      </c>
      <c r="G32" s="62">
        <f t="shared" si="1"/>
        <v>18.46</v>
      </c>
      <c r="H32" s="62">
        <v>61.25</v>
      </c>
      <c r="I32" s="62">
        <f t="shared" si="2"/>
        <v>6.125</v>
      </c>
      <c r="J32" s="60">
        <f t="shared" si="3"/>
        <v>64.526166000000003</v>
      </c>
      <c r="K32" s="76"/>
      <c r="L32" s="64">
        <f t="shared" si="4"/>
        <v>0</v>
      </c>
      <c r="M32" s="65"/>
      <c r="N32" s="66" t="s">
        <v>131</v>
      </c>
      <c r="O32" s="2"/>
      <c r="P32" s="2"/>
    </row>
    <row r="33" spans="1:16" ht="15.75">
      <c r="A33" s="15">
        <v>30</v>
      </c>
      <c r="B33" s="127"/>
      <c r="C33" s="58" t="s">
        <v>81</v>
      </c>
      <c r="D33" s="59">
        <v>68.657830000000004</v>
      </c>
      <c r="E33" s="60">
        <f t="shared" si="0"/>
        <v>41.194698000000002</v>
      </c>
      <c r="F33" s="61" t="s">
        <v>28</v>
      </c>
      <c r="G33" s="62">
        <f t="shared" si="1"/>
        <v>15.146000000000001</v>
      </c>
      <c r="H33" s="62">
        <v>81.25</v>
      </c>
      <c r="I33" s="62">
        <f t="shared" si="2"/>
        <v>8.125</v>
      </c>
      <c r="J33" s="60">
        <f t="shared" si="3"/>
        <v>64.465698000000003</v>
      </c>
      <c r="K33" s="76"/>
      <c r="L33" s="64">
        <f t="shared" si="4"/>
        <v>0</v>
      </c>
      <c r="M33" s="65"/>
      <c r="N33" s="66" t="s">
        <v>131</v>
      </c>
      <c r="O33" s="2"/>
      <c r="P33" s="2"/>
    </row>
    <row r="34" spans="1:16" ht="15.75">
      <c r="A34" s="15">
        <v>31</v>
      </c>
      <c r="B34" s="127"/>
      <c r="C34" s="58" t="s">
        <v>82</v>
      </c>
      <c r="D34" s="59">
        <v>72.583799999999997</v>
      </c>
      <c r="E34" s="60">
        <f t="shared" si="0"/>
        <v>43.550279999999994</v>
      </c>
      <c r="F34" s="61" t="s">
        <v>83</v>
      </c>
      <c r="G34" s="62">
        <f t="shared" si="1"/>
        <v>13.372</v>
      </c>
      <c r="H34" s="62">
        <v>73.75</v>
      </c>
      <c r="I34" s="62">
        <f t="shared" si="2"/>
        <v>7.375</v>
      </c>
      <c r="J34" s="60">
        <f t="shared" si="3"/>
        <v>64.297280000000001</v>
      </c>
      <c r="K34" s="76">
        <v>47.5</v>
      </c>
      <c r="L34" s="64"/>
      <c r="M34" s="65"/>
      <c r="N34" s="66" t="s">
        <v>132</v>
      </c>
      <c r="O34" s="2"/>
      <c r="P34" s="2"/>
    </row>
    <row r="35" spans="1:16" ht="15.75">
      <c r="A35" s="15">
        <v>32</v>
      </c>
      <c r="B35" s="127"/>
      <c r="C35" s="58" t="s">
        <v>84</v>
      </c>
      <c r="D35" s="59">
        <v>72.652680000000004</v>
      </c>
      <c r="E35" s="60">
        <f t="shared" si="0"/>
        <v>43.591608000000001</v>
      </c>
      <c r="F35" s="61" t="s">
        <v>16</v>
      </c>
      <c r="G35" s="62">
        <f t="shared" si="1"/>
        <v>16.546000000000003</v>
      </c>
      <c r="H35" s="62">
        <v>41.25</v>
      </c>
      <c r="I35" s="62">
        <f t="shared" si="2"/>
        <v>4.125</v>
      </c>
      <c r="J35" s="60">
        <f t="shared" si="3"/>
        <v>64.262608</v>
      </c>
      <c r="K35" s="76"/>
      <c r="L35" s="64">
        <f t="shared" si="4"/>
        <v>0</v>
      </c>
      <c r="M35" s="65"/>
      <c r="N35" s="66" t="s">
        <v>131</v>
      </c>
      <c r="O35" s="2"/>
      <c r="P35" s="2"/>
    </row>
    <row r="36" spans="1:16" ht="15.75">
      <c r="A36" s="15">
        <v>33</v>
      </c>
      <c r="B36" s="127"/>
      <c r="C36" s="37" t="s">
        <v>85</v>
      </c>
      <c r="D36" s="67">
        <v>77.114500000000007</v>
      </c>
      <c r="E36" s="68">
        <f t="shared" ref="E36:E54" si="6">D36*0.6</f>
        <v>46.268700000000003</v>
      </c>
      <c r="F36" s="69" t="s">
        <v>83</v>
      </c>
      <c r="G36" s="70">
        <f t="shared" ref="G36:G54" si="7">F36*0.2</f>
        <v>13.372</v>
      </c>
      <c r="H36" s="70">
        <v>45</v>
      </c>
      <c r="I36" s="70">
        <f t="shared" ref="I36:I54" si="8">H36*0.1</f>
        <v>4.5</v>
      </c>
      <c r="J36" s="68">
        <f t="shared" ref="J36:J54" si="9">E36+G36+I36</f>
        <v>64.14070000000001</v>
      </c>
      <c r="K36" s="71">
        <v>52</v>
      </c>
      <c r="L36" s="73">
        <f t="shared" si="4"/>
        <v>5.2</v>
      </c>
      <c r="M36" s="74">
        <f t="shared" si="5"/>
        <v>69.340700000000012</v>
      </c>
      <c r="N36" s="75" t="s">
        <v>149</v>
      </c>
      <c r="O36" s="2"/>
      <c r="P36" s="2"/>
    </row>
    <row r="37" spans="1:16" ht="15.75">
      <c r="A37" s="15">
        <v>34</v>
      </c>
      <c r="B37" s="127"/>
      <c r="C37" s="37" t="s">
        <v>90</v>
      </c>
      <c r="D37" s="67">
        <v>71.66704</v>
      </c>
      <c r="E37" s="68">
        <f t="shared" si="6"/>
        <v>43.000223999999996</v>
      </c>
      <c r="F37" s="69" t="s">
        <v>91</v>
      </c>
      <c r="G37" s="70">
        <f t="shared" si="7"/>
        <v>16.080000000000002</v>
      </c>
      <c r="H37" s="70">
        <v>47.5</v>
      </c>
      <c r="I37" s="70">
        <f t="shared" si="8"/>
        <v>4.75</v>
      </c>
      <c r="J37" s="68">
        <f t="shared" si="9"/>
        <v>63.830224000000001</v>
      </c>
      <c r="K37" s="71">
        <v>62</v>
      </c>
      <c r="L37" s="73">
        <f t="shared" si="4"/>
        <v>6.2</v>
      </c>
      <c r="M37" s="74">
        <f t="shared" si="5"/>
        <v>70.030224000000004</v>
      </c>
      <c r="N37" s="75" t="s">
        <v>148</v>
      </c>
      <c r="O37" s="2"/>
      <c r="P37" s="2"/>
    </row>
    <row r="38" spans="1:16" ht="15.75">
      <c r="A38" s="15">
        <v>35</v>
      </c>
      <c r="B38" s="127"/>
      <c r="C38" s="37" t="s">
        <v>86</v>
      </c>
      <c r="D38" s="67">
        <v>77.1464</v>
      </c>
      <c r="E38" s="68">
        <f t="shared" si="6"/>
        <v>46.287839999999996</v>
      </c>
      <c r="F38" s="69" t="s">
        <v>87</v>
      </c>
      <c r="G38" s="70">
        <f t="shared" si="7"/>
        <v>11.46</v>
      </c>
      <c r="H38" s="70">
        <v>58.75</v>
      </c>
      <c r="I38" s="70">
        <f t="shared" si="8"/>
        <v>5.875</v>
      </c>
      <c r="J38" s="68">
        <f t="shared" si="9"/>
        <v>63.622839999999997</v>
      </c>
      <c r="K38" s="71">
        <v>50</v>
      </c>
      <c r="L38" s="73">
        <f t="shared" si="4"/>
        <v>5</v>
      </c>
      <c r="M38" s="74">
        <f t="shared" si="5"/>
        <v>68.622839999999997</v>
      </c>
      <c r="N38" s="75" t="s">
        <v>151</v>
      </c>
      <c r="O38" s="2"/>
      <c r="P38" s="2"/>
    </row>
    <row r="39" spans="1:16" ht="15.75">
      <c r="A39" s="15">
        <v>36</v>
      </c>
      <c r="B39" s="127"/>
      <c r="C39" s="58" t="s">
        <v>88</v>
      </c>
      <c r="D39" s="59">
        <v>66.258650000000003</v>
      </c>
      <c r="E39" s="60">
        <f t="shared" si="6"/>
        <v>39.755189999999999</v>
      </c>
      <c r="F39" s="61" t="s">
        <v>89</v>
      </c>
      <c r="G39" s="62">
        <f t="shared" si="7"/>
        <v>17.2</v>
      </c>
      <c r="H39" s="62">
        <v>63.75</v>
      </c>
      <c r="I39" s="62">
        <f t="shared" si="8"/>
        <v>6.375</v>
      </c>
      <c r="J39" s="60">
        <f t="shared" si="9"/>
        <v>63.330190000000002</v>
      </c>
      <c r="K39" s="76"/>
      <c r="L39" s="64">
        <f t="shared" si="4"/>
        <v>0</v>
      </c>
      <c r="M39" s="65"/>
      <c r="N39" s="66" t="s">
        <v>131</v>
      </c>
      <c r="O39" s="2"/>
      <c r="P39" s="2"/>
    </row>
    <row r="40" spans="1:16" ht="15.75">
      <c r="A40" s="15">
        <v>37</v>
      </c>
      <c r="B40" s="127"/>
      <c r="C40" s="37" t="s">
        <v>92</v>
      </c>
      <c r="D40" s="67">
        <v>70.155169999999998</v>
      </c>
      <c r="E40" s="68">
        <f t="shared" si="6"/>
        <v>42.093101999999995</v>
      </c>
      <c r="F40" s="69" t="s">
        <v>60</v>
      </c>
      <c r="G40" s="70">
        <f t="shared" si="7"/>
        <v>16.452000000000002</v>
      </c>
      <c r="H40" s="70">
        <v>45</v>
      </c>
      <c r="I40" s="70">
        <f t="shared" si="8"/>
        <v>4.5</v>
      </c>
      <c r="J40" s="68">
        <f t="shared" si="9"/>
        <v>63.045102</v>
      </c>
      <c r="K40" s="71">
        <v>51</v>
      </c>
      <c r="L40" s="73">
        <f t="shared" si="4"/>
        <v>5.1000000000000005</v>
      </c>
      <c r="M40" s="74">
        <f t="shared" si="5"/>
        <v>68.145101999999994</v>
      </c>
      <c r="N40" s="75" t="s">
        <v>155</v>
      </c>
      <c r="O40" s="2"/>
      <c r="P40" s="2"/>
    </row>
    <row r="41" spans="1:16" ht="15.75">
      <c r="A41" s="15">
        <v>38</v>
      </c>
      <c r="B41" s="127"/>
      <c r="C41" s="37" t="s">
        <v>93</v>
      </c>
      <c r="D41" s="67">
        <v>71.030460000000005</v>
      </c>
      <c r="E41" s="68">
        <f t="shared" si="6"/>
        <v>42.618276000000002</v>
      </c>
      <c r="F41" s="69" t="s">
        <v>27</v>
      </c>
      <c r="G41" s="70">
        <f t="shared" si="7"/>
        <v>15.006</v>
      </c>
      <c r="H41" s="70">
        <v>52.5</v>
      </c>
      <c r="I41" s="70">
        <f t="shared" si="8"/>
        <v>5.25</v>
      </c>
      <c r="J41" s="68">
        <f t="shared" si="9"/>
        <v>62.874276000000002</v>
      </c>
      <c r="K41" s="71">
        <v>56</v>
      </c>
      <c r="L41" s="73">
        <f t="shared" si="4"/>
        <v>5.6000000000000005</v>
      </c>
      <c r="M41" s="74">
        <f t="shared" si="5"/>
        <v>68.474276000000003</v>
      </c>
      <c r="N41" s="75" t="s">
        <v>153</v>
      </c>
      <c r="O41" s="2"/>
      <c r="P41" s="2"/>
    </row>
    <row r="42" spans="1:16" ht="15.75">
      <c r="A42" s="15">
        <v>39</v>
      </c>
      <c r="B42" s="127"/>
      <c r="C42" s="37" t="s">
        <v>94</v>
      </c>
      <c r="D42" s="67">
        <v>70.552940000000007</v>
      </c>
      <c r="E42" s="68">
        <f t="shared" si="6"/>
        <v>42.331764</v>
      </c>
      <c r="F42" s="69" t="s">
        <v>25</v>
      </c>
      <c r="G42" s="70">
        <f t="shared" si="7"/>
        <v>15.52</v>
      </c>
      <c r="H42" s="71">
        <v>50</v>
      </c>
      <c r="I42" s="72">
        <f t="shared" si="8"/>
        <v>5</v>
      </c>
      <c r="J42" s="68">
        <f t="shared" si="9"/>
        <v>62.851764000000003</v>
      </c>
      <c r="K42" s="71">
        <v>59</v>
      </c>
      <c r="L42" s="73">
        <f t="shared" si="4"/>
        <v>5.9</v>
      </c>
      <c r="M42" s="74">
        <f t="shared" si="5"/>
        <v>68.751764000000009</v>
      </c>
      <c r="N42" s="75" t="s">
        <v>150</v>
      </c>
      <c r="O42" s="2"/>
      <c r="P42" s="2"/>
    </row>
    <row r="43" spans="1:16" ht="15.75">
      <c r="A43" s="15">
        <v>40</v>
      </c>
      <c r="B43" s="127"/>
      <c r="C43" s="58" t="s">
        <v>95</v>
      </c>
      <c r="D43" s="59">
        <v>67.385540000000006</v>
      </c>
      <c r="E43" s="60">
        <f t="shared" si="6"/>
        <v>40.431324000000004</v>
      </c>
      <c r="F43" s="61" t="s">
        <v>26</v>
      </c>
      <c r="G43" s="62">
        <f t="shared" si="7"/>
        <v>16.406000000000002</v>
      </c>
      <c r="H43" s="62">
        <v>57.5</v>
      </c>
      <c r="I43" s="62">
        <f t="shared" si="8"/>
        <v>5.75</v>
      </c>
      <c r="J43" s="60">
        <f t="shared" si="9"/>
        <v>62.58732400000001</v>
      </c>
      <c r="K43" s="76"/>
      <c r="L43" s="64">
        <f t="shared" si="4"/>
        <v>0</v>
      </c>
      <c r="M43" s="65"/>
      <c r="N43" s="66" t="s">
        <v>131</v>
      </c>
      <c r="O43" s="2"/>
      <c r="P43" s="2"/>
    </row>
    <row r="44" spans="1:16" ht="15.75">
      <c r="A44" s="15">
        <v>41</v>
      </c>
      <c r="B44" s="127"/>
      <c r="C44" s="37" t="s">
        <v>96</v>
      </c>
      <c r="D44" s="67">
        <v>69.302729999999997</v>
      </c>
      <c r="E44" s="68">
        <f t="shared" si="6"/>
        <v>41.581637999999998</v>
      </c>
      <c r="F44" s="69" t="s">
        <v>19</v>
      </c>
      <c r="G44" s="70">
        <f t="shared" si="7"/>
        <v>15.332000000000001</v>
      </c>
      <c r="H44" s="70">
        <v>46.25</v>
      </c>
      <c r="I44" s="70">
        <f t="shared" si="8"/>
        <v>4.625</v>
      </c>
      <c r="J44" s="68">
        <f t="shared" si="9"/>
        <v>61.538637999999999</v>
      </c>
      <c r="K44" s="71">
        <v>62.5</v>
      </c>
      <c r="L44" s="73">
        <f t="shared" si="4"/>
        <v>6.25</v>
      </c>
      <c r="M44" s="74">
        <f t="shared" si="5"/>
        <v>67.788637999999992</v>
      </c>
      <c r="N44" s="75" t="s">
        <v>156</v>
      </c>
      <c r="O44" s="2"/>
      <c r="P44" s="2"/>
    </row>
    <row r="45" spans="1:16" ht="15.75">
      <c r="A45" s="15">
        <v>42</v>
      </c>
      <c r="B45" s="127"/>
      <c r="C45" s="37" t="s">
        <v>97</v>
      </c>
      <c r="D45" s="67">
        <v>70.964029999999994</v>
      </c>
      <c r="E45" s="68">
        <f t="shared" si="6"/>
        <v>42.578417999999992</v>
      </c>
      <c r="F45" s="69" t="s">
        <v>32</v>
      </c>
      <c r="G45" s="70">
        <f t="shared" si="7"/>
        <v>14.96</v>
      </c>
      <c r="H45" s="70">
        <v>40</v>
      </c>
      <c r="I45" s="72">
        <f t="shared" si="8"/>
        <v>4</v>
      </c>
      <c r="J45" s="68">
        <f t="shared" si="9"/>
        <v>61.538417999999993</v>
      </c>
      <c r="K45" s="71">
        <v>70</v>
      </c>
      <c r="L45" s="73">
        <f t="shared" si="4"/>
        <v>7</v>
      </c>
      <c r="M45" s="74">
        <f t="shared" si="5"/>
        <v>68.538417999999993</v>
      </c>
      <c r="N45" s="75" t="s">
        <v>152</v>
      </c>
      <c r="O45" s="2"/>
      <c r="P45" s="2"/>
    </row>
    <row r="46" spans="1:16" ht="15.75">
      <c r="A46" s="15">
        <v>43</v>
      </c>
      <c r="B46" s="127"/>
      <c r="C46" s="37" t="s">
        <v>98</v>
      </c>
      <c r="D46" s="67">
        <v>63.752249999999997</v>
      </c>
      <c r="E46" s="68">
        <f t="shared" si="6"/>
        <v>38.251349999999995</v>
      </c>
      <c r="F46" s="69" t="s">
        <v>58</v>
      </c>
      <c r="G46" s="70">
        <f t="shared" si="7"/>
        <v>14.772</v>
      </c>
      <c r="H46" s="70">
        <v>82.5</v>
      </c>
      <c r="I46" s="70">
        <f t="shared" si="8"/>
        <v>8.25</v>
      </c>
      <c r="J46" s="68">
        <f t="shared" si="9"/>
        <v>61.273349999999994</v>
      </c>
      <c r="K46" s="71">
        <v>70</v>
      </c>
      <c r="L46" s="73">
        <f t="shared" si="4"/>
        <v>7</v>
      </c>
      <c r="M46" s="74">
        <f t="shared" si="5"/>
        <v>68.273349999999994</v>
      </c>
      <c r="N46" s="75" t="s">
        <v>154</v>
      </c>
      <c r="O46" s="2"/>
      <c r="P46" s="2"/>
    </row>
    <row r="47" spans="1:16" ht="15.75">
      <c r="A47" s="15">
        <v>44</v>
      </c>
      <c r="B47" s="127"/>
      <c r="C47" s="37" t="s">
        <v>99</v>
      </c>
      <c r="D47" s="67">
        <v>70.924250000000001</v>
      </c>
      <c r="E47" s="68">
        <f t="shared" si="6"/>
        <v>42.554549999999999</v>
      </c>
      <c r="F47" s="69" t="s">
        <v>100</v>
      </c>
      <c r="G47" s="70">
        <f t="shared" si="7"/>
        <v>12.766</v>
      </c>
      <c r="H47" s="70">
        <v>53.75</v>
      </c>
      <c r="I47" s="70">
        <f t="shared" si="8"/>
        <v>5.375</v>
      </c>
      <c r="J47" s="68">
        <f t="shared" si="9"/>
        <v>60.695549999999997</v>
      </c>
      <c r="K47" s="71">
        <v>52.5</v>
      </c>
      <c r="L47" s="73">
        <f t="shared" si="4"/>
        <v>5.25</v>
      </c>
      <c r="M47" s="74">
        <f t="shared" si="5"/>
        <v>65.945549999999997</v>
      </c>
      <c r="N47" s="75" t="s">
        <v>157</v>
      </c>
      <c r="O47" s="2"/>
      <c r="P47" s="2"/>
    </row>
    <row r="48" spans="1:16" ht="15.75">
      <c r="A48" s="15">
        <v>45</v>
      </c>
      <c r="B48" s="127"/>
      <c r="C48" s="37" t="s">
        <v>101</v>
      </c>
      <c r="D48" s="67">
        <v>67.757580000000004</v>
      </c>
      <c r="E48" s="68">
        <f t="shared" si="6"/>
        <v>40.654547999999998</v>
      </c>
      <c r="F48" s="69" t="s">
        <v>102</v>
      </c>
      <c r="G48" s="70">
        <f t="shared" si="7"/>
        <v>15.192</v>
      </c>
      <c r="H48" s="70">
        <v>46.25</v>
      </c>
      <c r="I48" s="70">
        <f t="shared" si="8"/>
        <v>4.625</v>
      </c>
      <c r="J48" s="68">
        <f t="shared" si="9"/>
        <v>60.471547999999999</v>
      </c>
      <c r="K48" s="71">
        <v>53</v>
      </c>
      <c r="L48" s="73">
        <f t="shared" si="4"/>
        <v>5.3000000000000007</v>
      </c>
      <c r="M48" s="74">
        <f t="shared" si="5"/>
        <v>65.771547999999996</v>
      </c>
      <c r="N48" s="75" t="s">
        <v>158</v>
      </c>
      <c r="O48" s="2"/>
      <c r="P48" s="2"/>
    </row>
    <row r="49" spans="1:16" ht="15.75">
      <c r="A49" s="15">
        <v>46</v>
      </c>
      <c r="B49" s="127"/>
      <c r="C49" s="37" t="s">
        <v>104</v>
      </c>
      <c r="D49" s="67">
        <v>70.011240000000001</v>
      </c>
      <c r="E49" s="68">
        <f t="shared" si="6"/>
        <v>42.006743999999998</v>
      </c>
      <c r="F49" s="69" t="s">
        <v>105</v>
      </c>
      <c r="G49" s="70">
        <f t="shared" si="7"/>
        <v>12.731999999999999</v>
      </c>
      <c r="H49" s="70">
        <v>48.75</v>
      </c>
      <c r="I49" s="70">
        <f t="shared" si="8"/>
        <v>4.875</v>
      </c>
      <c r="J49" s="68">
        <f t="shared" si="9"/>
        <v>59.613743999999997</v>
      </c>
      <c r="K49" s="71">
        <v>52</v>
      </c>
      <c r="L49" s="73">
        <f t="shared" si="4"/>
        <v>5.2</v>
      </c>
      <c r="M49" s="74">
        <f t="shared" si="5"/>
        <v>64.813744</v>
      </c>
      <c r="N49" s="75" t="s">
        <v>159</v>
      </c>
      <c r="O49" s="2"/>
      <c r="P49" s="2"/>
    </row>
    <row r="50" spans="1:16" ht="15.75">
      <c r="A50" s="15">
        <v>47</v>
      </c>
      <c r="B50" s="127"/>
      <c r="C50" s="37" t="s">
        <v>106</v>
      </c>
      <c r="D50" s="67">
        <v>62.725270000000002</v>
      </c>
      <c r="E50" s="68">
        <f t="shared" si="6"/>
        <v>37.635162000000001</v>
      </c>
      <c r="F50" s="69" t="s">
        <v>107</v>
      </c>
      <c r="G50" s="70">
        <f t="shared" si="7"/>
        <v>16.506</v>
      </c>
      <c r="H50" s="70">
        <v>47.5</v>
      </c>
      <c r="I50" s="70">
        <f t="shared" si="8"/>
        <v>4.75</v>
      </c>
      <c r="J50" s="68">
        <f t="shared" si="9"/>
        <v>58.891162000000001</v>
      </c>
      <c r="K50" s="71">
        <v>57</v>
      </c>
      <c r="L50" s="73">
        <f t="shared" si="4"/>
        <v>5.7</v>
      </c>
      <c r="M50" s="74">
        <f t="shared" si="5"/>
        <v>64.591161999999997</v>
      </c>
      <c r="N50" s="75" t="s">
        <v>160</v>
      </c>
      <c r="O50" s="2"/>
      <c r="P50" s="2"/>
    </row>
    <row r="51" spans="1:16" ht="15.75">
      <c r="A51" s="15">
        <v>48</v>
      </c>
      <c r="B51" s="127"/>
      <c r="C51" s="58" t="s">
        <v>108</v>
      </c>
      <c r="D51" s="59">
        <v>62.346670000000003</v>
      </c>
      <c r="E51" s="60">
        <f t="shared" si="6"/>
        <v>37.408002000000003</v>
      </c>
      <c r="F51" s="61" t="s">
        <v>12</v>
      </c>
      <c r="G51" s="62">
        <f t="shared" si="7"/>
        <v>15.612000000000002</v>
      </c>
      <c r="H51" s="62">
        <v>56.25</v>
      </c>
      <c r="I51" s="62">
        <f t="shared" si="8"/>
        <v>5.625</v>
      </c>
      <c r="J51" s="60">
        <f t="shared" si="9"/>
        <v>58.645002000000005</v>
      </c>
      <c r="K51" s="76"/>
      <c r="L51" s="64">
        <f t="shared" si="4"/>
        <v>0</v>
      </c>
      <c r="M51" s="65"/>
      <c r="N51" s="66" t="s">
        <v>131</v>
      </c>
      <c r="O51" s="2"/>
      <c r="P51" s="2"/>
    </row>
    <row r="52" spans="1:16" ht="15.75">
      <c r="A52" s="15">
        <v>49</v>
      </c>
      <c r="B52" s="127"/>
      <c r="C52" s="37" t="s">
        <v>109</v>
      </c>
      <c r="D52" s="67">
        <v>67.369749999999996</v>
      </c>
      <c r="E52" s="68">
        <f t="shared" si="6"/>
        <v>40.421849999999999</v>
      </c>
      <c r="F52" s="69" t="s">
        <v>110</v>
      </c>
      <c r="G52" s="70">
        <f t="shared" si="7"/>
        <v>13.840000000000002</v>
      </c>
      <c r="H52" s="70">
        <v>43.75</v>
      </c>
      <c r="I52" s="70">
        <f t="shared" si="8"/>
        <v>4.375</v>
      </c>
      <c r="J52" s="68">
        <f t="shared" si="9"/>
        <v>58.636850000000003</v>
      </c>
      <c r="K52" s="71">
        <v>54</v>
      </c>
      <c r="L52" s="73">
        <f t="shared" si="4"/>
        <v>5.4</v>
      </c>
      <c r="M52" s="74">
        <f t="shared" si="5"/>
        <v>64.036850000000001</v>
      </c>
      <c r="N52" s="75" t="s">
        <v>161</v>
      </c>
      <c r="O52" s="2"/>
      <c r="P52" s="2"/>
    </row>
    <row r="53" spans="1:16" ht="15.75">
      <c r="A53" s="15">
        <v>50</v>
      </c>
      <c r="B53" s="127"/>
      <c r="C53" s="58" t="s">
        <v>111</v>
      </c>
      <c r="D53" s="59">
        <v>58.956249999999997</v>
      </c>
      <c r="E53" s="60">
        <f t="shared" si="6"/>
        <v>35.373749999999994</v>
      </c>
      <c r="F53" s="61" t="s">
        <v>20</v>
      </c>
      <c r="G53" s="62">
        <f t="shared" si="7"/>
        <v>14.352000000000002</v>
      </c>
      <c r="H53" s="62">
        <v>88.75</v>
      </c>
      <c r="I53" s="62">
        <f t="shared" si="8"/>
        <v>8.875</v>
      </c>
      <c r="J53" s="60">
        <f t="shared" si="9"/>
        <v>58.600749999999998</v>
      </c>
      <c r="K53" s="76"/>
      <c r="L53" s="64">
        <f t="shared" si="4"/>
        <v>0</v>
      </c>
      <c r="M53" s="65"/>
      <c r="N53" s="66" t="s">
        <v>131</v>
      </c>
      <c r="O53" s="2"/>
      <c r="P53" s="2"/>
    </row>
    <row r="54" spans="1:16" ht="16.5" thickBot="1">
      <c r="A54" s="16">
        <v>51</v>
      </c>
      <c r="B54" s="127"/>
      <c r="C54" s="79" t="s">
        <v>112</v>
      </c>
      <c r="D54" s="80">
        <v>63.814979999999998</v>
      </c>
      <c r="E54" s="81">
        <f t="shared" si="6"/>
        <v>38.288987999999996</v>
      </c>
      <c r="F54" s="82" t="s">
        <v>113</v>
      </c>
      <c r="G54" s="83">
        <f t="shared" si="7"/>
        <v>15.286000000000001</v>
      </c>
      <c r="H54" s="84">
        <v>47.5</v>
      </c>
      <c r="I54" s="83">
        <f t="shared" si="8"/>
        <v>4.75</v>
      </c>
      <c r="J54" s="81">
        <f t="shared" si="9"/>
        <v>58.324987999999998</v>
      </c>
      <c r="K54" s="85"/>
      <c r="L54" s="86">
        <f t="shared" si="4"/>
        <v>0</v>
      </c>
      <c r="M54" s="87"/>
      <c r="N54" s="88" t="s">
        <v>131</v>
      </c>
      <c r="O54" s="2"/>
      <c r="P54" s="2"/>
    </row>
    <row r="55" spans="1:16" ht="15">
      <c r="A55" s="4">
        <v>1</v>
      </c>
      <c r="B55" s="132" t="s">
        <v>130</v>
      </c>
      <c r="C55" s="13" t="s">
        <v>114</v>
      </c>
      <c r="D55" s="89">
        <v>80.382390000000001</v>
      </c>
      <c r="E55" s="90">
        <f t="shared" ref="E55:E67" si="10">D55*0.6</f>
        <v>48.229433999999998</v>
      </c>
      <c r="F55" s="91" t="s">
        <v>17</v>
      </c>
      <c r="G55" s="90">
        <f t="shared" ref="G55:G67" si="11">F55*0.2</f>
        <v>15.566000000000001</v>
      </c>
      <c r="H55" s="92">
        <v>43.75</v>
      </c>
      <c r="I55" s="93">
        <f t="shared" ref="I55:I67" si="12">H55*0.1</f>
        <v>4.375</v>
      </c>
      <c r="J55" s="93">
        <f t="shared" ref="J55:J67" si="13">E55+G55+I55</f>
        <v>68.170434</v>
      </c>
      <c r="K55" s="94"/>
      <c r="L55" s="95">
        <f t="shared" si="4"/>
        <v>0</v>
      </c>
      <c r="M55" s="96"/>
      <c r="N55" s="97" t="s">
        <v>131</v>
      </c>
    </row>
    <row r="56" spans="1:16" ht="15">
      <c r="A56" s="5">
        <v>2</v>
      </c>
      <c r="B56" s="133"/>
      <c r="C56" s="37" t="s">
        <v>115</v>
      </c>
      <c r="D56" s="98">
        <v>78.130920000000003</v>
      </c>
      <c r="E56" s="99">
        <f t="shared" si="10"/>
        <v>46.878551999999999</v>
      </c>
      <c r="F56" s="100" t="s">
        <v>116</v>
      </c>
      <c r="G56" s="99">
        <f t="shared" si="11"/>
        <v>16.78</v>
      </c>
      <c r="H56" s="101">
        <v>45</v>
      </c>
      <c r="I56" s="102">
        <f t="shared" si="12"/>
        <v>4.5</v>
      </c>
      <c r="J56" s="102">
        <f t="shared" si="13"/>
        <v>68.158552</v>
      </c>
      <c r="K56" s="71">
        <v>80</v>
      </c>
      <c r="L56" s="73">
        <f t="shared" si="4"/>
        <v>8</v>
      </c>
      <c r="M56" s="74">
        <f t="shared" si="5"/>
        <v>76.158552</v>
      </c>
      <c r="N56" s="103" t="s">
        <v>133</v>
      </c>
    </row>
    <row r="57" spans="1:16" ht="15">
      <c r="A57" s="5">
        <v>3</v>
      </c>
      <c r="B57" s="133"/>
      <c r="C57" s="12" t="s">
        <v>117</v>
      </c>
      <c r="D57" s="104">
        <v>74.526769999999999</v>
      </c>
      <c r="E57" s="105">
        <f t="shared" si="10"/>
        <v>44.716062000000001</v>
      </c>
      <c r="F57" s="106" t="s">
        <v>21</v>
      </c>
      <c r="G57" s="105">
        <f t="shared" si="11"/>
        <v>16.919999999999998</v>
      </c>
      <c r="H57" s="107">
        <v>51.25</v>
      </c>
      <c r="I57" s="108">
        <f t="shared" si="12"/>
        <v>5.125</v>
      </c>
      <c r="J57" s="108">
        <f t="shared" si="13"/>
        <v>66.761061999999995</v>
      </c>
      <c r="K57" s="76"/>
      <c r="L57" s="64"/>
      <c r="M57" s="65"/>
      <c r="N57" s="88" t="s">
        <v>131</v>
      </c>
    </row>
    <row r="58" spans="1:16" ht="15">
      <c r="A58" s="5">
        <v>4</v>
      </c>
      <c r="B58" s="133"/>
      <c r="C58" s="37" t="s">
        <v>118</v>
      </c>
      <c r="D58" s="98">
        <v>70.421329999999998</v>
      </c>
      <c r="E58" s="99">
        <f t="shared" si="10"/>
        <v>42.252797999999999</v>
      </c>
      <c r="F58" s="100" t="s">
        <v>22</v>
      </c>
      <c r="G58" s="99">
        <f t="shared" si="11"/>
        <v>17.152000000000001</v>
      </c>
      <c r="H58" s="101">
        <v>52.5</v>
      </c>
      <c r="I58" s="102">
        <f t="shared" si="12"/>
        <v>5.25</v>
      </c>
      <c r="J58" s="102">
        <f t="shared" si="13"/>
        <v>64.654798</v>
      </c>
      <c r="K58" s="71">
        <v>80</v>
      </c>
      <c r="L58" s="73">
        <f t="shared" si="4"/>
        <v>8</v>
      </c>
      <c r="M58" s="74">
        <f t="shared" si="5"/>
        <v>72.654798</v>
      </c>
      <c r="N58" s="103" t="s">
        <v>134</v>
      </c>
    </row>
    <row r="59" spans="1:16" ht="15">
      <c r="A59" s="5">
        <v>5</v>
      </c>
      <c r="B59" s="133"/>
      <c r="C59" s="12" t="s">
        <v>119</v>
      </c>
      <c r="D59" s="104">
        <v>72.087199999999996</v>
      </c>
      <c r="E59" s="105">
        <f t="shared" si="10"/>
        <v>43.252319999999997</v>
      </c>
      <c r="F59" s="106" t="s">
        <v>58</v>
      </c>
      <c r="G59" s="105">
        <f t="shared" si="11"/>
        <v>14.772</v>
      </c>
      <c r="H59" s="107">
        <v>65</v>
      </c>
      <c r="I59" s="108">
        <f t="shared" si="12"/>
        <v>6.5</v>
      </c>
      <c r="J59" s="108">
        <f t="shared" si="13"/>
        <v>64.524319999999989</v>
      </c>
      <c r="K59" s="76"/>
      <c r="L59" s="64"/>
      <c r="M59" s="65"/>
      <c r="N59" s="88" t="s">
        <v>131</v>
      </c>
    </row>
    <row r="60" spans="1:16" ht="15">
      <c r="A60" s="5">
        <v>6</v>
      </c>
      <c r="B60" s="133"/>
      <c r="C60" s="12" t="s">
        <v>120</v>
      </c>
      <c r="D60" s="104">
        <v>69.003630000000001</v>
      </c>
      <c r="E60" s="105">
        <f t="shared" si="10"/>
        <v>41.402177999999999</v>
      </c>
      <c r="F60" s="106" t="s">
        <v>121</v>
      </c>
      <c r="G60" s="105">
        <f t="shared" si="11"/>
        <v>18.412000000000003</v>
      </c>
      <c r="H60" s="107">
        <v>42.5</v>
      </c>
      <c r="I60" s="108">
        <f t="shared" si="12"/>
        <v>4.25</v>
      </c>
      <c r="J60" s="108">
        <f t="shared" si="13"/>
        <v>64.064177999999998</v>
      </c>
      <c r="K60" s="76"/>
      <c r="L60" s="64"/>
      <c r="M60" s="65"/>
      <c r="N60" s="88" t="s">
        <v>131</v>
      </c>
    </row>
    <row r="61" spans="1:16" ht="15">
      <c r="A61" s="5">
        <v>7</v>
      </c>
      <c r="B61" s="133"/>
      <c r="C61" s="12" t="s">
        <v>122</v>
      </c>
      <c r="D61" s="104">
        <v>66.234719999999996</v>
      </c>
      <c r="E61" s="105">
        <f t="shared" si="10"/>
        <v>39.740831999999997</v>
      </c>
      <c r="F61" s="106" t="s">
        <v>13</v>
      </c>
      <c r="G61" s="105">
        <f t="shared" si="11"/>
        <v>15.986000000000002</v>
      </c>
      <c r="H61" s="107">
        <v>76.25</v>
      </c>
      <c r="I61" s="108">
        <f t="shared" si="12"/>
        <v>7.625</v>
      </c>
      <c r="J61" s="108">
        <f t="shared" si="13"/>
        <v>63.351832000000002</v>
      </c>
      <c r="K61" s="76"/>
      <c r="L61" s="64"/>
      <c r="M61" s="65"/>
      <c r="N61" s="88" t="s">
        <v>131</v>
      </c>
    </row>
    <row r="62" spans="1:16" ht="15">
      <c r="A62" s="5">
        <v>8</v>
      </c>
      <c r="B62" s="133"/>
      <c r="C62" s="37" t="s">
        <v>123</v>
      </c>
      <c r="D62" s="98">
        <v>71.107020000000006</v>
      </c>
      <c r="E62" s="99">
        <f t="shared" si="10"/>
        <v>42.664211999999999</v>
      </c>
      <c r="F62" s="100" t="s">
        <v>29</v>
      </c>
      <c r="G62" s="99">
        <f t="shared" si="11"/>
        <v>16.080000000000002</v>
      </c>
      <c r="H62" s="101">
        <v>41.25</v>
      </c>
      <c r="I62" s="102">
        <f t="shared" si="12"/>
        <v>4.125</v>
      </c>
      <c r="J62" s="102">
        <f t="shared" si="13"/>
        <v>62.869212000000005</v>
      </c>
      <c r="K62" s="71">
        <v>80</v>
      </c>
      <c r="L62" s="73">
        <f t="shared" si="4"/>
        <v>8</v>
      </c>
      <c r="M62" s="74">
        <f t="shared" si="5"/>
        <v>70.869212000000005</v>
      </c>
      <c r="N62" s="103" t="s">
        <v>135</v>
      </c>
    </row>
    <row r="63" spans="1:16" ht="15">
      <c r="A63" s="5">
        <v>9</v>
      </c>
      <c r="B63" s="133"/>
      <c r="C63" s="37" t="s">
        <v>124</v>
      </c>
      <c r="D63" s="98">
        <v>73.117869999999996</v>
      </c>
      <c r="E63" s="99">
        <f t="shared" si="10"/>
        <v>43.870721999999994</v>
      </c>
      <c r="F63" s="100" t="s">
        <v>125</v>
      </c>
      <c r="G63" s="99">
        <f t="shared" si="11"/>
        <v>13.746000000000002</v>
      </c>
      <c r="H63" s="101">
        <v>41.25</v>
      </c>
      <c r="I63" s="102">
        <f t="shared" si="12"/>
        <v>4.125</v>
      </c>
      <c r="J63" s="102">
        <f t="shared" si="13"/>
        <v>61.741721999999996</v>
      </c>
      <c r="K63" s="71">
        <v>50</v>
      </c>
      <c r="L63" s="73">
        <f t="shared" si="4"/>
        <v>5</v>
      </c>
      <c r="M63" s="74">
        <f t="shared" si="5"/>
        <v>66.741721999999996</v>
      </c>
      <c r="N63" s="103" t="s">
        <v>137</v>
      </c>
    </row>
    <row r="64" spans="1:16" ht="15">
      <c r="A64" s="5">
        <v>10</v>
      </c>
      <c r="B64" s="133"/>
      <c r="C64" s="37" t="s">
        <v>126</v>
      </c>
      <c r="D64" s="98">
        <v>64.666349999999994</v>
      </c>
      <c r="E64" s="99">
        <f t="shared" si="10"/>
        <v>38.799809999999994</v>
      </c>
      <c r="F64" s="100" t="s">
        <v>18</v>
      </c>
      <c r="G64" s="99">
        <f t="shared" si="11"/>
        <v>14.4</v>
      </c>
      <c r="H64" s="101">
        <v>81.25</v>
      </c>
      <c r="I64" s="102">
        <f t="shared" si="12"/>
        <v>8.125</v>
      </c>
      <c r="J64" s="102">
        <f t="shared" si="13"/>
        <v>61.324809999999992</v>
      </c>
      <c r="K64" s="71">
        <v>75</v>
      </c>
      <c r="L64" s="73">
        <f t="shared" si="4"/>
        <v>7.5</v>
      </c>
      <c r="M64" s="74">
        <f t="shared" si="5"/>
        <v>68.824809999999985</v>
      </c>
      <c r="N64" s="103" t="s">
        <v>136</v>
      </c>
    </row>
    <row r="65" spans="1:14" ht="15">
      <c r="A65" s="5">
        <v>11</v>
      </c>
      <c r="B65" s="133"/>
      <c r="C65" s="12" t="s">
        <v>127</v>
      </c>
      <c r="D65" s="104">
        <v>61.36524</v>
      </c>
      <c r="E65" s="105">
        <f t="shared" si="10"/>
        <v>36.819144000000001</v>
      </c>
      <c r="F65" s="106" t="s">
        <v>31</v>
      </c>
      <c r="G65" s="105">
        <f t="shared" si="11"/>
        <v>18.32</v>
      </c>
      <c r="H65" s="107">
        <v>48.75</v>
      </c>
      <c r="I65" s="108">
        <f t="shared" si="12"/>
        <v>4.875</v>
      </c>
      <c r="J65" s="108">
        <f t="shared" si="13"/>
        <v>60.014144000000002</v>
      </c>
      <c r="K65" s="76"/>
      <c r="L65" s="64"/>
      <c r="M65" s="65"/>
      <c r="N65" s="88" t="s">
        <v>131</v>
      </c>
    </row>
    <row r="66" spans="1:14" ht="15">
      <c r="A66" s="5">
        <v>12</v>
      </c>
      <c r="B66" s="133"/>
      <c r="C66" s="36" t="s">
        <v>128</v>
      </c>
      <c r="D66" s="109">
        <v>61.771349999999998</v>
      </c>
      <c r="E66" s="110">
        <f t="shared" si="10"/>
        <v>37.062809999999999</v>
      </c>
      <c r="F66" s="111" t="s">
        <v>24</v>
      </c>
      <c r="G66" s="110">
        <f t="shared" si="11"/>
        <v>16.266000000000002</v>
      </c>
      <c r="H66" s="112">
        <v>41.25</v>
      </c>
      <c r="I66" s="113">
        <f t="shared" si="12"/>
        <v>4.125</v>
      </c>
      <c r="J66" s="113">
        <f t="shared" si="13"/>
        <v>57.453810000000004</v>
      </c>
      <c r="K66" s="114">
        <v>40</v>
      </c>
      <c r="L66" s="115">
        <f t="shared" si="4"/>
        <v>4</v>
      </c>
      <c r="M66" s="116"/>
      <c r="N66" s="117" t="s">
        <v>132</v>
      </c>
    </row>
    <row r="67" spans="1:14" ht="15.75" thickBot="1">
      <c r="A67" s="11">
        <v>13</v>
      </c>
      <c r="B67" s="134"/>
      <c r="C67" s="38" t="s">
        <v>129</v>
      </c>
      <c r="D67" s="118">
        <v>56.117519999999999</v>
      </c>
      <c r="E67" s="119">
        <f t="shared" si="10"/>
        <v>33.670511999999995</v>
      </c>
      <c r="F67" s="120" t="s">
        <v>12</v>
      </c>
      <c r="G67" s="119">
        <f t="shared" si="11"/>
        <v>15.612000000000002</v>
      </c>
      <c r="H67" s="121">
        <v>50</v>
      </c>
      <c r="I67" s="122">
        <f t="shared" si="12"/>
        <v>5</v>
      </c>
      <c r="J67" s="122">
        <f t="shared" si="13"/>
        <v>54.282511999999997</v>
      </c>
      <c r="K67" s="123">
        <v>60</v>
      </c>
      <c r="L67" s="124">
        <f t="shared" si="4"/>
        <v>6</v>
      </c>
      <c r="M67" s="125">
        <f t="shared" si="5"/>
        <v>60.282511999999997</v>
      </c>
      <c r="N67" s="103" t="s">
        <v>138</v>
      </c>
    </row>
  </sheetData>
  <mergeCells count="9">
    <mergeCell ref="F2:G2"/>
    <mergeCell ref="H2:I2"/>
    <mergeCell ref="N2:N3"/>
    <mergeCell ref="B4:B54"/>
    <mergeCell ref="D2:E2"/>
    <mergeCell ref="B2:B3"/>
    <mergeCell ref="B55:B67"/>
    <mergeCell ref="A2:A3"/>
    <mergeCell ref="C2:C3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M65"/>
  <sheetViews>
    <sheetView workbookViewId="0">
      <selection activeCell="D15" sqref="D15"/>
    </sheetView>
  </sheetViews>
  <sheetFormatPr defaultRowHeight="15"/>
  <cols>
    <col min="1" max="1" width="25" customWidth="1"/>
    <col min="2" max="2" width="22.7109375" style="1" customWidth="1"/>
  </cols>
  <sheetData>
    <row r="3" spans="1:13">
      <c r="A3" s="21"/>
      <c r="B3" s="23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>
      <c r="A4" s="17"/>
      <c r="B4" s="18"/>
      <c r="C4" s="19"/>
      <c r="D4" s="20"/>
      <c r="E4" s="19"/>
      <c r="F4" s="19"/>
      <c r="G4" s="19"/>
      <c r="H4" s="19"/>
      <c r="I4" s="19"/>
      <c r="J4" s="21"/>
      <c r="K4" s="21"/>
      <c r="L4" s="21"/>
      <c r="M4" s="21"/>
    </row>
    <row r="5" spans="1:13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>
      <c r="A6" s="21"/>
      <c r="B6" s="23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>
      <c r="A7" s="21"/>
      <c r="B7" s="23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>
      <c r="A8" s="24"/>
      <c r="B8" s="25"/>
      <c r="C8" s="19"/>
      <c r="D8" s="25"/>
      <c r="E8" s="19"/>
      <c r="F8" s="19"/>
      <c r="G8" s="19"/>
      <c r="H8" s="19"/>
      <c r="I8" s="19"/>
      <c r="J8" s="21"/>
      <c r="K8" s="21"/>
      <c r="L8" s="21"/>
      <c r="M8" s="21"/>
    </row>
    <row r="9" spans="1:13">
      <c r="A9" s="24"/>
      <c r="B9" s="25"/>
      <c r="C9" s="19"/>
      <c r="D9" s="25"/>
      <c r="E9" s="19"/>
      <c r="F9" s="19"/>
      <c r="G9" s="19"/>
      <c r="H9" s="19"/>
      <c r="I9" s="19"/>
      <c r="J9" s="21"/>
      <c r="K9" s="21"/>
      <c r="L9" s="21"/>
      <c r="M9" s="21"/>
    </row>
    <row r="10" spans="1:13">
      <c r="A10" s="24"/>
      <c r="B10" s="25"/>
      <c r="C10" s="19"/>
      <c r="D10" s="25"/>
      <c r="E10" s="19"/>
      <c r="F10" s="19"/>
      <c r="G10" s="19"/>
      <c r="H10" s="19"/>
      <c r="I10" s="19"/>
      <c r="J10" s="21"/>
      <c r="K10" s="21"/>
      <c r="L10" s="21"/>
      <c r="M10" s="21"/>
    </row>
    <row r="11" spans="1:13">
      <c r="A11" s="21"/>
      <c r="B11" s="2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>
      <c r="A12" s="21"/>
      <c r="B12" s="2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>
      <c r="A13" s="21"/>
      <c r="B13" s="23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>
      <c r="A14" s="21"/>
      <c r="B14" s="2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1"/>
      <c r="B15" s="2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>
      <c r="A16" s="21"/>
      <c r="B16" s="2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>
      <c r="A17" s="21"/>
      <c r="B17" s="2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>
      <c r="A18" s="17"/>
      <c r="B18" s="26"/>
      <c r="C18" s="27"/>
      <c r="D18" s="20"/>
      <c r="E18" s="27"/>
      <c r="F18" s="27"/>
      <c r="G18" s="27"/>
      <c r="H18" s="27"/>
      <c r="I18" s="27"/>
      <c r="J18" s="21"/>
      <c r="K18" s="21"/>
      <c r="L18" s="21"/>
      <c r="M18" s="21"/>
    </row>
    <row r="19" spans="1:13">
      <c r="A19" s="17"/>
      <c r="B19" s="26"/>
      <c r="C19" s="27"/>
      <c r="D19" s="20"/>
      <c r="E19" s="27"/>
      <c r="F19" s="27"/>
      <c r="G19" s="27"/>
      <c r="H19" s="27"/>
      <c r="I19" s="27"/>
      <c r="J19" s="21"/>
      <c r="K19" s="21"/>
      <c r="L19" s="21"/>
      <c r="M19" s="21"/>
    </row>
    <row r="20" spans="1:13">
      <c r="A20" s="17"/>
      <c r="B20" s="26"/>
      <c r="C20" s="27"/>
      <c r="D20" s="20"/>
      <c r="E20" s="27"/>
      <c r="F20" s="27"/>
      <c r="G20" s="27"/>
      <c r="H20" s="27"/>
      <c r="I20" s="27"/>
      <c r="J20" s="21"/>
      <c r="K20" s="21"/>
      <c r="L20" s="21"/>
      <c r="M20" s="21"/>
    </row>
    <row r="21" spans="1:13">
      <c r="A21" s="17"/>
      <c r="B21" s="26"/>
      <c r="C21" s="27"/>
      <c r="D21" s="20"/>
      <c r="E21" s="27"/>
      <c r="F21" s="27"/>
      <c r="G21" s="27"/>
      <c r="H21" s="27"/>
      <c r="I21" s="27"/>
      <c r="J21" s="21"/>
      <c r="K21" s="21"/>
      <c r="L21" s="21"/>
      <c r="M21" s="21"/>
    </row>
    <row r="22" spans="1:13">
      <c r="A22" s="17"/>
      <c r="B22" s="26"/>
      <c r="C22" s="27"/>
      <c r="D22" s="20"/>
      <c r="E22" s="27"/>
      <c r="F22" s="27"/>
      <c r="G22" s="27"/>
      <c r="H22" s="27"/>
      <c r="I22" s="27"/>
      <c r="J22" s="21"/>
      <c r="K22" s="21"/>
      <c r="L22" s="21"/>
      <c r="M22" s="21"/>
    </row>
    <row r="23" spans="1:13">
      <c r="A23" s="17"/>
      <c r="B23" s="26"/>
      <c r="C23" s="27"/>
      <c r="D23" s="20"/>
      <c r="E23" s="27"/>
      <c r="F23" s="27"/>
      <c r="G23" s="27"/>
      <c r="H23" s="27"/>
      <c r="I23" s="27"/>
      <c r="J23" s="21"/>
      <c r="K23" s="21"/>
      <c r="L23" s="21"/>
      <c r="M23" s="21"/>
    </row>
    <row r="24" spans="1:13">
      <c r="A24" s="17"/>
      <c r="B24" s="26"/>
      <c r="C24" s="27"/>
      <c r="D24" s="17"/>
      <c r="E24" s="27"/>
      <c r="F24" s="27"/>
      <c r="G24" s="27"/>
      <c r="H24" s="27"/>
      <c r="I24" s="27"/>
      <c r="J24" s="21"/>
      <c r="K24" s="21"/>
      <c r="L24" s="21"/>
      <c r="M24" s="21"/>
    </row>
    <row r="25" spans="1:13">
      <c r="A25" s="17"/>
      <c r="B25" s="26"/>
      <c r="C25" s="27"/>
      <c r="D25" s="20"/>
      <c r="E25" s="27"/>
      <c r="F25" s="27"/>
      <c r="G25" s="27"/>
      <c r="H25" s="27"/>
      <c r="I25" s="27"/>
      <c r="J25" s="21"/>
      <c r="K25" s="21"/>
      <c r="L25" s="21"/>
      <c r="M25" s="21"/>
    </row>
    <row r="26" spans="1:13">
      <c r="A26" s="17"/>
      <c r="B26" s="26"/>
      <c r="C26" s="27"/>
      <c r="D26" s="20"/>
      <c r="E26" s="27"/>
      <c r="F26" s="27"/>
      <c r="G26" s="27"/>
      <c r="H26" s="27"/>
      <c r="I26" s="27"/>
      <c r="J26" s="21"/>
      <c r="K26" s="21"/>
      <c r="L26" s="21"/>
      <c r="M26" s="21"/>
    </row>
    <row r="27" spans="1:13">
      <c r="A27" s="17"/>
      <c r="B27" s="26"/>
      <c r="C27" s="27"/>
      <c r="D27" s="20"/>
      <c r="E27" s="27"/>
      <c r="F27" s="27"/>
      <c r="G27" s="27"/>
      <c r="H27" s="27"/>
      <c r="I27" s="27"/>
      <c r="J27" s="21"/>
      <c r="K27" s="21"/>
      <c r="L27" s="21"/>
      <c r="M27" s="21"/>
    </row>
    <row r="28" spans="1:13">
      <c r="A28" s="17"/>
      <c r="B28" s="26"/>
      <c r="C28" s="27"/>
      <c r="D28" s="20"/>
      <c r="E28" s="27"/>
      <c r="F28" s="27"/>
      <c r="G28" s="27"/>
      <c r="H28" s="27"/>
      <c r="I28" s="27"/>
      <c r="J28" s="21"/>
      <c r="K28" s="21"/>
      <c r="L28" s="21"/>
      <c r="M28" s="21"/>
    </row>
    <row r="29" spans="1:13">
      <c r="A29" s="17"/>
      <c r="B29" s="26"/>
      <c r="C29" s="27"/>
      <c r="D29" s="20"/>
      <c r="E29" s="27"/>
      <c r="F29" s="27"/>
      <c r="G29" s="27"/>
      <c r="H29" s="27"/>
      <c r="I29" s="27"/>
      <c r="J29" s="21"/>
      <c r="K29" s="21"/>
      <c r="L29" s="21"/>
      <c r="M29" s="21"/>
    </row>
    <row r="30" spans="1:13">
      <c r="A30" s="17"/>
      <c r="B30" s="26"/>
      <c r="C30" s="27"/>
      <c r="D30" s="20"/>
      <c r="E30" s="27"/>
      <c r="F30" s="27"/>
      <c r="G30" s="27"/>
      <c r="H30" s="27"/>
      <c r="I30" s="27"/>
      <c r="J30" s="21"/>
      <c r="K30" s="21"/>
      <c r="L30" s="21"/>
      <c r="M30" s="21"/>
    </row>
    <row r="31" spans="1:13">
      <c r="A31" s="17"/>
      <c r="B31" s="26"/>
      <c r="C31" s="27"/>
      <c r="D31" s="20"/>
      <c r="E31" s="27"/>
      <c r="F31" s="27"/>
      <c r="G31" s="27"/>
      <c r="H31" s="27"/>
      <c r="I31" s="27"/>
      <c r="J31" s="21"/>
      <c r="K31" s="21"/>
      <c r="L31" s="21"/>
      <c r="M31" s="21"/>
    </row>
    <row r="32" spans="1:13">
      <c r="A32" s="17"/>
      <c r="B32" s="26"/>
      <c r="C32" s="27"/>
      <c r="D32" s="20"/>
      <c r="E32" s="27"/>
      <c r="F32" s="27"/>
      <c r="G32" s="27"/>
      <c r="H32" s="27"/>
      <c r="I32" s="27"/>
      <c r="J32" s="21"/>
      <c r="K32" s="21"/>
      <c r="L32" s="21"/>
      <c r="M32" s="21"/>
    </row>
    <row r="33" spans="1:13">
      <c r="A33" s="17"/>
      <c r="B33" s="26"/>
      <c r="C33" s="27"/>
      <c r="D33" s="20"/>
      <c r="E33" s="27"/>
      <c r="F33" s="27"/>
      <c r="G33" s="27"/>
      <c r="H33" s="27"/>
      <c r="I33" s="27"/>
      <c r="J33" s="21"/>
      <c r="K33" s="21"/>
      <c r="L33" s="21"/>
      <c r="M33" s="21"/>
    </row>
    <row r="34" spans="1:13">
      <c r="A34" s="17"/>
      <c r="B34" s="26"/>
      <c r="C34" s="27"/>
      <c r="D34" s="20"/>
      <c r="E34" s="27"/>
      <c r="F34" s="27"/>
      <c r="G34" s="27"/>
      <c r="H34" s="27"/>
      <c r="I34" s="27"/>
      <c r="J34" s="21"/>
      <c r="K34" s="21"/>
      <c r="L34" s="21"/>
      <c r="M34" s="21"/>
    </row>
    <row r="35" spans="1:13">
      <c r="A35" s="17"/>
      <c r="B35" s="26"/>
      <c r="C35" s="27"/>
      <c r="D35" s="20"/>
      <c r="E35" s="27"/>
      <c r="F35" s="27"/>
      <c r="G35" s="27"/>
      <c r="H35" s="27"/>
      <c r="I35" s="27"/>
      <c r="J35" s="21"/>
      <c r="K35" s="21"/>
      <c r="L35" s="21"/>
      <c r="M35" s="21"/>
    </row>
    <row r="36" spans="1:13">
      <c r="A36" s="17"/>
      <c r="B36" s="26"/>
      <c r="C36" s="27"/>
      <c r="D36" s="20"/>
      <c r="E36" s="27"/>
      <c r="F36" s="27"/>
      <c r="G36" s="27"/>
      <c r="H36" s="27"/>
      <c r="I36" s="27"/>
      <c r="J36" s="21"/>
      <c r="K36" s="21"/>
      <c r="L36" s="21"/>
      <c r="M36" s="21"/>
    </row>
    <row r="37" spans="1:13">
      <c r="A37" s="17"/>
      <c r="B37" s="26"/>
      <c r="C37" s="27"/>
      <c r="D37" s="20"/>
      <c r="E37" s="27"/>
      <c r="F37" s="27"/>
      <c r="G37" s="27"/>
      <c r="H37" s="27"/>
      <c r="I37" s="27"/>
      <c r="J37" s="21"/>
      <c r="K37" s="21"/>
      <c r="L37" s="21"/>
      <c r="M37" s="21"/>
    </row>
    <row r="38" spans="1:13">
      <c r="A38" s="28"/>
      <c r="B38" s="29"/>
      <c r="C38" s="27"/>
      <c r="D38" s="30"/>
      <c r="E38" s="27"/>
      <c r="F38" s="27"/>
      <c r="G38" s="27"/>
      <c r="H38" s="27"/>
      <c r="I38" s="27"/>
      <c r="J38" s="21"/>
      <c r="K38" s="21"/>
      <c r="L38" s="21"/>
      <c r="M38" s="21"/>
    </row>
    <row r="39" spans="1:13">
      <c r="A39" s="28"/>
      <c r="B39" s="29"/>
      <c r="C39" s="27"/>
      <c r="D39" s="30"/>
      <c r="E39" s="27"/>
      <c r="F39" s="27"/>
      <c r="G39" s="27"/>
      <c r="H39" s="27"/>
      <c r="I39" s="27"/>
      <c r="J39" s="21"/>
      <c r="K39" s="21"/>
      <c r="L39" s="21"/>
      <c r="M39" s="21"/>
    </row>
    <row r="40" spans="1:13">
      <c r="A40" s="28"/>
      <c r="B40" s="29"/>
      <c r="C40" s="27"/>
      <c r="D40" s="30"/>
      <c r="E40" s="27"/>
      <c r="F40" s="27"/>
      <c r="G40" s="27"/>
      <c r="H40" s="27"/>
      <c r="I40" s="27"/>
      <c r="J40" s="21"/>
      <c r="K40" s="21"/>
      <c r="L40" s="21"/>
      <c r="M40" s="21"/>
    </row>
    <row r="41" spans="1:13">
      <c r="A41" s="28"/>
      <c r="B41" s="29"/>
      <c r="C41" s="27"/>
      <c r="D41" s="30"/>
      <c r="E41" s="27"/>
      <c r="F41" s="27"/>
      <c r="G41" s="27"/>
      <c r="H41" s="27"/>
      <c r="I41" s="27"/>
      <c r="J41" s="21"/>
      <c r="K41" s="21"/>
      <c r="L41" s="21"/>
      <c r="M41" s="21"/>
    </row>
    <row r="42" spans="1:13">
      <c r="A42" s="28"/>
      <c r="B42" s="29"/>
      <c r="C42" s="27"/>
      <c r="D42" s="30"/>
      <c r="E42" s="27"/>
      <c r="F42" s="27"/>
      <c r="G42" s="27"/>
      <c r="H42" s="27"/>
      <c r="I42" s="27"/>
      <c r="J42" s="21"/>
      <c r="K42" s="21"/>
      <c r="L42" s="21"/>
      <c r="M42" s="21"/>
    </row>
    <row r="43" spans="1:13">
      <c r="A43" s="28"/>
      <c r="B43" s="29"/>
      <c r="C43" s="27"/>
      <c r="D43" s="30"/>
      <c r="E43" s="27"/>
      <c r="F43" s="27"/>
      <c r="G43" s="27"/>
      <c r="H43" s="27"/>
      <c r="I43" s="27"/>
      <c r="J43" s="21"/>
      <c r="K43" s="21"/>
      <c r="L43" s="21"/>
      <c r="M43" s="21"/>
    </row>
    <row r="44" spans="1:13">
      <c r="A44" s="28"/>
      <c r="B44" s="29"/>
      <c r="C44" s="27"/>
      <c r="D44" s="30"/>
      <c r="E44" s="27"/>
      <c r="F44" s="27"/>
      <c r="G44" s="27"/>
      <c r="H44" s="27"/>
      <c r="I44" s="27"/>
      <c r="J44" s="21"/>
      <c r="K44" s="21"/>
      <c r="L44" s="21"/>
      <c r="M44" s="21"/>
    </row>
    <row r="45" spans="1:13">
      <c r="A45" s="28"/>
      <c r="B45" s="29"/>
      <c r="C45" s="27"/>
      <c r="D45" s="30"/>
      <c r="E45" s="27"/>
      <c r="F45" s="27"/>
      <c r="G45" s="27"/>
      <c r="H45" s="27"/>
      <c r="I45" s="27"/>
      <c r="J45" s="21"/>
      <c r="K45" s="21"/>
      <c r="L45" s="21"/>
      <c r="M45" s="21"/>
    </row>
    <row r="46" spans="1:13">
      <c r="A46" s="28"/>
      <c r="B46" s="29"/>
      <c r="C46" s="27"/>
      <c r="D46" s="31"/>
      <c r="E46" s="27"/>
      <c r="F46" s="27"/>
      <c r="G46" s="27"/>
      <c r="H46" s="27"/>
      <c r="I46" s="27"/>
      <c r="J46" s="21"/>
      <c r="K46" s="21"/>
      <c r="L46" s="21"/>
      <c r="M46" s="21"/>
    </row>
    <row r="47" spans="1:13">
      <c r="A47" s="28"/>
      <c r="B47" s="29"/>
      <c r="C47" s="27"/>
      <c r="D47" s="31"/>
      <c r="E47" s="27"/>
      <c r="F47" s="27"/>
      <c r="G47" s="27"/>
      <c r="H47" s="27"/>
      <c r="I47" s="27"/>
      <c r="J47" s="21"/>
      <c r="K47" s="21"/>
      <c r="L47" s="21"/>
      <c r="M47" s="21"/>
    </row>
    <row r="48" spans="1:13">
      <c r="A48" s="28"/>
      <c r="B48" s="29"/>
      <c r="C48" s="27"/>
      <c r="D48" s="31"/>
      <c r="E48" s="27"/>
      <c r="F48" s="27"/>
      <c r="G48" s="27"/>
      <c r="H48" s="27"/>
      <c r="I48" s="27"/>
      <c r="J48" s="21"/>
      <c r="K48" s="21"/>
      <c r="L48" s="21"/>
      <c r="M48" s="21"/>
    </row>
    <row r="49" spans="1:13">
      <c r="A49" s="28"/>
      <c r="B49" s="29"/>
      <c r="C49" s="27"/>
      <c r="D49" s="31"/>
      <c r="E49" s="27"/>
      <c r="F49" s="27"/>
      <c r="G49" s="27"/>
      <c r="H49" s="27"/>
      <c r="I49" s="27"/>
      <c r="J49" s="21"/>
      <c r="K49" s="21"/>
      <c r="L49" s="21"/>
      <c r="M49" s="21"/>
    </row>
    <row r="50" spans="1:13">
      <c r="A50" s="28"/>
      <c r="B50" s="29"/>
      <c r="C50" s="27"/>
      <c r="D50" s="30"/>
      <c r="E50" s="27"/>
      <c r="F50" s="27"/>
      <c r="G50" s="27"/>
      <c r="H50" s="27"/>
      <c r="I50" s="27"/>
      <c r="J50" s="21"/>
      <c r="K50" s="21"/>
      <c r="L50" s="21"/>
      <c r="M50" s="21"/>
    </row>
    <row r="51" spans="1:13">
      <c r="A51" s="28"/>
      <c r="B51" s="29"/>
      <c r="C51" s="27"/>
      <c r="D51" s="30"/>
      <c r="E51" s="27"/>
      <c r="F51" s="27"/>
      <c r="G51" s="27"/>
      <c r="H51" s="27"/>
      <c r="I51" s="27"/>
      <c r="J51" s="21"/>
      <c r="K51" s="21"/>
      <c r="L51" s="21"/>
      <c r="M51" s="21"/>
    </row>
    <row r="52" spans="1:13">
      <c r="A52" s="28"/>
      <c r="B52" s="29"/>
      <c r="C52" s="27"/>
      <c r="D52" s="30"/>
      <c r="E52" s="27"/>
      <c r="F52" s="27"/>
      <c r="G52" s="27"/>
      <c r="H52" s="27"/>
      <c r="I52" s="27"/>
      <c r="J52" s="21"/>
      <c r="K52" s="21"/>
      <c r="L52" s="21"/>
      <c r="M52" s="21"/>
    </row>
    <row r="53" spans="1:13">
      <c r="A53" s="28"/>
      <c r="B53" s="29"/>
      <c r="C53" s="27"/>
      <c r="D53" s="30"/>
      <c r="E53" s="27"/>
      <c r="F53" s="27"/>
      <c r="G53" s="27"/>
      <c r="H53" s="27"/>
      <c r="I53" s="27"/>
      <c r="J53" s="21"/>
      <c r="K53" s="21"/>
      <c r="L53" s="21"/>
      <c r="M53" s="21"/>
    </row>
    <row r="54" spans="1:13">
      <c r="A54" s="28"/>
      <c r="B54" s="29"/>
      <c r="C54" s="27"/>
      <c r="D54" s="30"/>
      <c r="E54" s="27"/>
      <c r="F54" s="27"/>
      <c r="G54" s="27"/>
      <c r="H54" s="27"/>
      <c r="I54" s="27"/>
      <c r="J54" s="21"/>
      <c r="K54" s="21"/>
      <c r="L54" s="21"/>
      <c r="M54" s="21"/>
    </row>
    <row r="55" spans="1:13">
      <c r="A55" s="28"/>
      <c r="B55" s="29"/>
      <c r="C55" s="27"/>
      <c r="D55" s="30"/>
      <c r="E55" s="27"/>
      <c r="F55" s="27"/>
      <c r="G55" s="27"/>
      <c r="H55" s="27"/>
      <c r="I55" s="27"/>
      <c r="J55" s="21"/>
      <c r="K55" s="21"/>
      <c r="L55" s="21"/>
      <c r="M55" s="21"/>
    </row>
    <row r="56" spans="1:13">
      <c r="A56" s="28"/>
      <c r="B56" s="29"/>
      <c r="C56" s="27"/>
      <c r="D56" s="30"/>
      <c r="E56" s="27"/>
      <c r="F56" s="27"/>
      <c r="G56" s="27"/>
      <c r="H56" s="27"/>
      <c r="I56" s="27"/>
      <c r="J56" s="21"/>
      <c r="K56" s="21"/>
      <c r="L56" s="21"/>
      <c r="M56" s="21"/>
    </row>
    <row r="57" spans="1:13">
      <c r="A57" s="28"/>
      <c r="B57" s="29"/>
      <c r="C57" s="27"/>
      <c r="D57" s="30"/>
      <c r="E57" s="27"/>
      <c r="F57" s="27"/>
      <c r="G57" s="27"/>
      <c r="H57" s="27"/>
      <c r="I57" s="27"/>
      <c r="J57" s="21"/>
      <c r="K57" s="21"/>
      <c r="L57" s="21"/>
      <c r="M57" s="21"/>
    </row>
    <row r="58" spans="1:13">
      <c r="A58" s="28"/>
      <c r="B58" s="29"/>
      <c r="C58" s="27"/>
      <c r="D58" s="30"/>
      <c r="E58" s="27"/>
      <c r="F58" s="27"/>
      <c r="G58" s="27"/>
      <c r="H58" s="27"/>
      <c r="I58" s="27"/>
      <c r="J58" s="21"/>
      <c r="K58" s="21"/>
      <c r="L58" s="21"/>
      <c r="M58" s="21"/>
    </row>
    <row r="59" spans="1:13">
      <c r="A59" s="28"/>
      <c r="B59" s="29"/>
      <c r="C59" s="27"/>
      <c r="D59" s="30"/>
      <c r="E59" s="27"/>
      <c r="F59" s="27"/>
      <c r="G59" s="27"/>
      <c r="H59" s="27"/>
      <c r="I59" s="27"/>
      <c r="J59" s="21"/>
      <c r="K59" s="21"/>
      <c r="L59" s="21"/>
      <c r="M59" s="21"/>
    </row>
    <row r="60" spans="1:13">
      <c r="A60" s="28"/>
      <c r="B60" s="29"/>
      <c r="C60" s="27"/>
      <c r="D60" s="31"/>
      <c r="E60" s="27"/>
      <c r="F60" s="27"/>
      <c r="G60" s="27"/>
      <c r="H60" s="27"/>
      <c r="I60" s="27"/>
      <c r="J60" s="21"/>
      <c r="K60" s="21"/>
      <c r="L60" s="21"/>
      <c r="M60" s="21"/>
    </row>
    <row r="61" spans="1:13">
      <c r="A61" s="28"/>
      <c r="B61" s="29"/>
      <c r="C61" s="27"/>
      <c r="D61" s="30"/>
      <c r="E61" s="27"/>
      <c r="F61" s="27"/>
      <c r="G61" s="27"/>
      <c r="H61" s="27"/>
      <c r="I61" s="27"/>
      <c r="J61" s="21"/>
      <c r="K61" s="21"/>
      <c r="L61" s="21"/>
      <c r="M61" s="21"/>
    </row>
    <row r="62" spans="1:13">
      <c r="A62" s="21"/>
      <c r="B62" s="32"/>
      <c r="C62" s="33"/>
      <c r="D62" s="27"/>
      <c r="E62" s="34"/>
      <c r="F62" s="27"/>
      <c r="G62" s="27"/>
      <c r="H62" s="35"/>
      <c r="I62" s="35"/>
      <c r="J62" s="21"/>
      <c r="K62" s="21"/>
      <c r="L62" s="21"/>
      <c r="M62" s="21"/>
    </row>
    <row r="63" spans="1:13">
      <c r="A63" s="21"/>
      <c r="B63" s="32"/>
      <c r="C63" s="33"/>
      <c r="D63" s="27"/>
      <c r="E63" s="34"/>
      <c r="F63" s="27"/>
      <c r="G63" s="27"/>
      <c r="H63" s="35"/>
      <c r="I63" s="35"/>
      <c r="J63" s="21"/>
      <c r="K63" s="21"/>
      <c r="L63" s="21"/>
      <c r="M63" s="21"/>
    </row>
    <row r="64" spans="1:13">
      <c r="A64" s="21"/>
      <c r="B64" s="32"/>
      <c r="C64" s="21"/>
      <c r="D64" s="21"/>
      <c r="E64" s="21"/>
      <c r="F64" s="27"/>
      <c r="G64" s="27"/>
      <c r="H64" s="35"/>
      <c r="I64" s="35"/>
      <c r="J64" s="21"/>
      <c r="K64" s="21"/>
      <c r="L64" s="21"/>
      <c r="M64" s="21"/>
    </row>
    <row r="65" spans="1:13">
      <c r="A65" s="21"/>
      <c r="B65" s="23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</sheetData>
  <sortState ref="A2:I7">
    <sortCondition descending="1" ref="I1:I15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A34" sqref="A1:K34"/>
    </sheetView>
  </sheetViews>
  <sheetFormatPr defaultRowHeight="15"/>
  <cols>
    <col min="1" max="1" width="27.42578125" customWidth="1"/>
    <col min="2" max="2" width="9.140625" style="7"/>
  </cols>
  <sheetData>
    <row r="1" spans="1:11">
      <c r="A1" s="17"/>
      <c r="B1" s="18"/>
      <c r="C1" s="19"/>
      <c r="D1" s="20"/>
      <c r="E1" s="19"/>
      <c r="F1" s="19"/>
      <c r="G1" s="19"/>
      <c r="H1" s="19"/>
      <c r="I1" s="19"/>
      <c r="J1" s="21"/>
      <c r="K1" s="21"/>
    </row>
    <row r="2" spans="1:11">
      <c r="A2" s="17"/>
      <c r="B2" s="18"/>
      <c r="C2" s="19"/>
      <c r="D2" s="17"/>
      <c r="E2" s="19"/>
      <c r="F2" s="19"/>
      <c r="G2" s="19"/>
      <c r="H2" s="19"/>
      <c r="I2" s="19"/>
      <c r="J2" s="21"/>
      <c r="K2" s="21"/>
    </row>
    <row r="3" spans="1:11">
      <c r="A3" s="17"/>
      <c r="B3" s="18"/>
      <c r="C3" s="19"/>
      <c r="D3" s="20"/>
      <c r="E3" s="19"/>
      <c r="F3" s="19"/>
      <c r="G3" s="19"/>
      <c r="H3" s="19"/>
      <c r="I3" s="19"/>
      <c r="J3" s="21"/>
      <c r="K3" s="21"/>
    </row>
    <row r="4" spans="1:11">
      <c r="A4" s="17"/>
      <c r="B4" s="18"/>
      <c r="C4" s="19"/>
      <c r="D4" s="20"/>
      <c r="E4" s="19"/>
      <c r="F4" s="19"/>
      <c r="G4" s="19"/>
      <c r="H4" s="19"/>
      <c r="I4" s="19"/>
      <c r="J4" s="21"/>
      <c r="K4" s="21"/>
    </row>
    <row r="5" spans="1:11">
      <c r="A5" s="17"/>
      <c r="B5" s="18"/>
      <c r="C5" s="19"/>
      <c r="D5" s="20"/>
      <c r="E5" s="19"/>
      <c r="F5" s="19"/>
      <c r="G5" s="19"/>
      <c r="H5" s="19"/>
      <c r="I5" s="19"/>
      <c r="J5" s="21"/>
      <c r="K5" s="21"/>
    </row>
    <row r="6" spans="1:11">
      <c r="A6" s="17"/>
      <c r="B6" s="18"/>
      <c r="C6" s="19"/>
      <c r="D6" s="20"/>
      <c r="E6" s="19"/>
      <c r="F6" s="19"/>
      <c r="G6" s="19"/>
      <c r="H6" s="19"/>
      <c r="I6" s="19"/>
      <c r="J6" s="21"/>
      <c r="K6" s="21"/>
    </row>
    <row r="7" spans="1:11">
      <c r="A7" s="17"/>
      <c r="B7" s="18"/>
      <c r="C7" s="19"/>
      <c r="D7" s="20"/>
      <c r="E7" s="19"/>
      <c r="F7" s="19"/>
      <c r="G7" s="19"/>
      <c r="H7" s="19"/>
      <c r="I7" s="19"/>
      <c r="J7" s="21"/>
      <c r="K7" s="21"/>
    </row>
    <row r="8" spans="1:11">
      <c r="A8" s="21"/>
      <c r="B8" s="22"/>
      <c r="C8" s="21"/>
      <c r="D8" s="21"/>
      <c r="E8" s="21"/>
      <c r="F8" s="21"/>
      <c r="G8" s="21"/>
      <c r="H8" s="21"/>
      <c r="I8" s="21"/>
      <c r="J8" s="21"/>
      <c r="K8" s="21"/>
    </row>
    <row r="9" spans="1:11">
      <c r="A9" s="21"/>
      <c r="B9" s="22"/>
      <c r="C9" s="21"/>
      <c r="D9" s="21"/>
      <c r="E9" s="21"/>
      <c r="F9" s="21"/>
      <c r="G9" s="21"/>
      <c r="H9" s="21"/>
      <c r="I9" s="21"/>
      <c r="J9" s="21"/>
      <c r="K9" s="21"/>
    </row>
    <row r="10" spans="1:11">
      <c r="A10" s="21"/>
      <c r="B10" s="22"/>
      <c r="C10" s="21"/>
      <c r="D10" s="21"/>
      <c r="E10" s="21"/>
      <c r="F10" s="21"/>
      <c r="G10" s="21"/>
      <c r="H10" s="21"/>
      <c r="I10" s="21"/>
      <c r="J10" s="21"/>
      <c r="K10" s="21"/>
    </row>
    <row r="11" spans="1:11">
      <c r="A11" s="21"/>
      <c r="B11" s="22"/>
      <c r="C11" s="21"/>
      <c r="D11" s="21"/>
      <c r="E11" s="21"/>
      <c r="F11" s="21"/>
      <c r="G11" s="21"/>
      <c r="H11" s="21"/>
      <c r="I11" s="21"/>
      <c r="J11" s="21"/>
      <c r="K11" s="21"/>
    </row>
    <row r="12" spans="1:11">
      <c r="A12" s="21"/>
      <c r="B12" s="22"/>
      <c r="C12" s="21"/>
      <c r="D12" s="21"/>
      <c r="E12" s="21"/>
      <c r="F12" s="21"/>
      <c r="G12" s="21"/>
      <c r="H12" s="21"/>
      <c r="I12" s="21"/>
      <c r="J12" s="21"/>
      <c r="K12" s="21"/>
    </row>
    <row r="13" spans="1:11">
      <c r="A13" s="21"/>
      <c r="B13" s="22"/>
      <c r="C13" s="21"/>
      <c r="D13" s="21"/>
      <c r="E13" s="21"/>
      <c r="F13" s="21"/>
      <c r="G13" s="21"/>
      <c r="H13" s="21"/>
      <c r="I13" s="21"/>
      <c r="J13" s="21"/>
      <c r="K13" s="21"/>
    </row>
    <row r="14" spans="1:11">
      <c r="A14" s="21"/>
      <c r="B14" s="22"/>
      <c r="C14" s="21"/>
      <c r="D14" s="21"/>
      <c r="E14" s="21"/>
      <c r="F14" s="21"/>
      <c r="G14" s="21"/>
      <c r="H14" s="21"/>
      <c r="I14" s="21"/>
      <c r="J14" s="21"/>
      <c r="K14" s="21"/>
    </row>
    <row r="15" spans="1:11">
      <c r="A15" s="21"/>
      <c r="B15" s="22"/>
      <c r="C15" s="21"/>
      <c r="D15" s="21"/>
      <c r="E15" s="21"/>
      <c r="F15" s="21"/>
      <c r="G15" s="21"/>
      <c r="H15" s="21"/>
      <c r="I15" s="21"/>
      <c r="J15" s="21"/>
      <c r="K15" s="21"/>
    </row>
    <row r="16" spans="1:11">
      <c r="A16" s="21"/>
      <c r="B16" s="22"/>
      <c r="C16" s="21"/>
      <c r="D16" s="21"/>
      <c r="E16" s="21"/>
      <c r="F16" s="21"/>
      <c r="G16" s="21"/>
      <c r="H16" s="21"/>
      <c r="I16" s="21"/>
      <c r="J16" s="21"/>
      <c r="K16" s="21"/>
    </row>
    <row r="17" spans="1:11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1"/>
    </row>
    <row r="18" spans="1:11">
      <c r="A18" s="21"/>
      <c r="B18" s="22"/>
      <c r="C18" s="21"/>
      <c r="D18" s="21"/>
      <c r="E18" s="21"/>
      <c r="F18" s="21"/>
      <c r="G18" s="21"/>
      <c r="H18" s="21"/>
      <c r="I18" s="21"/>
      <c r="J18" s="21"/>
      <c r="K18" s="21"/>
    </row>
    <row r="19" spans="1:11">
      <c r="A19" s="21"/>
      <c r="B19" s="22"/>
      <c r="C19" s="21"/>
      <c r="D19" s="21"/>
      <c r="E19" s="21"/>
      <c r="F19" s="21"/>
      <c r="G19" s="21"/>
      <c r="H19" s="21"/>
      <c r="I19" s="21"/>
      <c r="J19" s="21"/>
      <c r="K19" s="21"/>
    </row>
    <row r="20" spans="1:11">
      <c r="A20" s="21"/>
      <c r="B20" s="22"/>
      <c r="C20" s="21"/>
      <c r="D20" s="21"/>
      <c r="E20" s="21"/>
      <c r="F20" s="21"/>
      <c r="G20" s="21"/>
      <c r="H20" s="21"/>
      <c r="I20" s="21"/>
      <c r="J20" s="21"/>
      <c r="K20" s="21"/>
    </row>
    <row r="21" spans="1:11">
      <c r="A21" s="21"/>
      <c r="B21" s="22"/>
      <c r="C21" s="21"/>
      <c r="D21" s="21"/>
      <c r="E21" s="21"/>
      <c r="F21" s="21"/>
      <c r="G21" s="21"/>
      <c r="H21" s="21"/>
      <c r="I21" s="21"/>
      <c r="J21" s="21"/>
      <c r="K21" s="21"/>
    </row>
    <row r="22" spans="1:11">
      <c r="A22" s="21"/>
      <c r="B22" s="22"/>
      <c r="C22" s="21"/>
      <c r="D22" s="21"/>
      <c r="E22" s="21"/>
      <c r="F22" s="21"/>
      <c r="G22" s="21"/>
      <c r="H22" s="21"/>
      <c r="I22" s="21"/>
      <c r="J22" s="21"/>
      <c r="K22" s="21"/>
    </row>
    <row r="23" spans="1:11">
      <c r="A23" s="21"/>
      <c r="B23" s="22"/>
      <c r="C23" s="21"/>
      <c r="D23" s="21"/>
      <c r="E23" s="21"/>
      <c r="F23" s="21"/>
      <c r="G23" s="21"/>
      <c r="H23" s="21"/>
      <c r="I23" s="21"/>
      <c r="J23" s="21"/>
      <c r="K23" s="21"/>
    </row>
    <row r="24" spans="1:11">
      <c r="A24" s="21"/>
      <c r="B24" s="22"/>
      <c r="C24" s="21"/>
      <c r="D24" s="21"/>
      <c r="E24" s="21"/>
      <c r="F24" s="21"/>
      <c r="G24" s="21"/>
      <c r="H24" s="21"/>
      <c r="I24" s="21"/>
      <c r="J24" s="21"/>
      <c r="K24" s="21"/>
    </row>
    <row r="25" spans="1:11">
      <c r="A25" s="21"/>
      <c r="B25" s="22"/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1"/>
      <c r="B26" s="22"/>
      <c r="C26" s="21"/>
      <c r="D26" s="21"/>
      <c r="E26" s="21"/>
      <c r="F26" s="21"/>
      <c r="G26" s="21"/>
      <c r="H26" s="21"/>
      <c r="I26" s="21"/>
      <c r="J26" s="21"/>
      <c r="K26" s="21"/>
    </row>
    <row r="27" spans="1:11">
      <c r="A27" s="21"/>
      <c r="B27" s="22"/>
      <c r="C27" s="21"/>
      <c r="D27" s="21"/>
      <c r="E27" s="21"/>
      <c r="F27" s="21"/>
      <c r="G27" s="21"/>
      <c r="H27" s="21"/>
      <c r="I27" s="21"/>
      <c r="J27" s="21"/>
      <c r="K27" s="21"/>
    </row>
    <row r="28" spans="1:11">
      <c r="A28" s="21"/>
      <c r="B28" s="22"/>
      <c r="C28" s="21"/>
      <c r="D28" s="21"/>
      <c r="E28" s="21"/>
      <c r="F28" s="21"/>
      <c r="G28" s="21"/>
      <c r="H28" s="21"/>
      <c r="I28" s="21"/>
      <c r="J28" s="21"/>
      <c r="K28" s="21"/>
    </row>
    <row r="29" spans="1:11">
      <c r="A29" s="21"/>
      <c r="B29" s="22"/>
      <c r="C29" s="21"/>
      <c r="D29" s="21"/>
      <c r="E29" s="21"/>
      <c r="F29" s="21"/>
      <c r="G29" s="21"/>
      <c r="H29" s="21"/>
      <c r="I29" s="21"/>
      <c r="J29" s="21"/>
      <c r="K29" s="21"/>
    </row>
    <row r="30" spans="1:11">
      <c r="A30" s="21"/>
      <c r="B30" s="22"/>
      <c r="C30" s="21"/>
      <c r="D30" s="21"/>
      <c r="E30" s="21"/>
      <c r="F30" s="21"/>
      <c r="G30" s="21"/>
      <c r="H30" s="21"/>
      <c r="I30" s="21"/>
      <c r="J30" s="21"/>
      <c r="K30" s="21"/>
    </row>
    <row r="31" spans="1:11">
      <c r="A31" s="21"/>
      <c r="B31" s="22"/>
      <c r="C31" s="21"/>
      <c r="D31" s="21"/>
      <c r="E31" s="21"/>
      <c r="F31" s="21"/>
      <c r="G31" s="21"/>
      <c r="H31" s="21"/>
      <c r="I31" s="21"/>
      <c r="J31" s="21"/>
      <c r="K31" s="21"/>
    </row>
    <row r="32" spans="1:11">
      <c r="A32" s="21"/>
      <c r="B32" s="22"/>
      <c r="C32" s="21"/>
      <c r="D32" s="21"/>
      <c r="E32" s="21"/>
      <c r="F32" s="21"/>
      <c r="G32" s="21"/>
      <c r="H32" s="21"/>
      <c r="I32" s="21"/>
      <c r="J32" s="21"/>
      <c r="K32" s="21"/>
    </row>
    <row r="33" spans="1:11">
      <c r="A33" s="21"/>
      <c r="B33" s="22"/>
      <c r="C33" s="21"/>
      <c r="D33" s="21"/>
      <c r="E33" s="21"/>
      <c r="F33" s="21"/>
      <c r="G33" s="21"/>
      <c r="H33" s="21"/>
      <c r="I33" s="21"/>
      <c r="J33" s="21"/>
      <c r="K33" s="21"/>
    </row>
    <row r="34" spans="1:11">
      <c r="A34" s="21"/>
      <c r="B34" s="22"/>
      <c r="C34" s="21"/>
      <c r="D34" s="21"/>
      <c r="E34" s="21"/>
      <c r="F34" s="21"/>
      <c r="G34" s="21"/>
      <c r="H34" s="21"/>
      <c r="I34" s="21"/>
      <c r="J34" s="21"/>
      <c r="K34" s="21"/>
    </row>
  </sheetData>
  <sortState ref="A2:I7">
    <sortCondition ref="A3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1:N48"/>
  <sheetViews>
    <sheetView topLeftCell="A13" workbookViewId="0">
      <selection activeCell="A31" sqref="A31:N48"/>
    </sheetView>
  </sheetViews>
  <sheetFormatPr defaultRowHeight="15"/>
  <cols>
    <col min="1" max="1" width="30.28515625" customWidth="1"/>
    <col min="12" max="12" width="74.140625" customWidth="1"/>
  </cols>
  <sheetData>
    <row r="31" spans="1:14" ht="15.75">
      <c r="A31" s="141"/>
      <c r="B31" s="142"/>
      <c r="C31" s="143"/>
      <c r="D31" s="144"/>
      <c r="E31" s="145"/>
      <c r="F31" s="145"/>
      <c r="G31" s="146"/>
      <c r="H31" s="143"/>
      <c r="I31" s="147"/>
      <c r="J31" s="148"/>
      <c r="K31" s="149"/>
      <c r="L31" s="2"/>
      <c r="M31" s="21"/>
      <c r="N31" s="21"/>
    </row>
    <row r="32" spans="1:14" ht="15.75">
      <c r="A32" s="141"/>
      <c r="B32" s="142"/>
      <c r="C32" s="143"/>
      <c r="D32" s="144"/>
      <c r="E32" s="145"/>
      <c r="F32" s="145"/>
      <c r="G32" s="145"/>
      <c r="H32" s="143"/>
      <c r="I32" s="147"/>
      <c r="J32" s="148"/>
      <c r="K32" s="149"/>
      <c r="L32" s="2"/>
      <c r="M32" s="21"/>
      <c r="N32" s="21"/>
    </row>
    <row r="33" spans="1:14" ht="15.75">
      <c r="A33" s="141"/>
      <c r="B33" s="142"/>
      <c r="C33" s="143"/>
      <c r="D33" s="144"/>
      <c r="E33" s="145"/>
      <c r="F33" s="145"/>
      <c r="G33" s="145"/>
      <c r="H33" s="143"/>
      <c r="I33" s="147"/>
      <c r="J33" s="148"/>
      <c r="K33" s="149"/>
      <c r="L33" s="2"/>
      <c r="M33" s="21"/>
      <c r="N33" s="21"/>
    </row>
    <row r="34" spans="1:14" ht="15.75">
      <c r="A34" s="141"/>
      <c r="B34" s="142"/>
      <c r="C34" s="143"/>
      <c r="D34" s="144"/>
      <c r="E34" s="145"/>
      <c r="F34" s="145"/>
      <c r="G34" s="145"/>
      <c r="H34" s="143"/>
      <c r="I34" s="147"/>
      <c r="J34" s="148"/>
      <c r="K34" s="149"/>
      <c r="L34" s="2"/>
      <c r="M34" s="21"/>
      <c r="N34" s="21"/>
    </row>
    <row r="35" spans="1:14" ht="15.75">
      <c r="A35" s="141"/>
      <c r="B35" s="142"/>
      <c r="C35" s="143"/>
      <c r="D35" s="144"/>
      <c r="E35" s="145"/>
      <c r="F35" s="145"/>
      <c r="G35" s="145"/>
      <c r="H35" s="143"/>
      <c r="I35" s="147"/>
      <c r="J35" s="148"/>
      <c r="K35" s="149"/>
      <c r="L35" s="2"/>
      <c r="M35" s="21"/>
      <c r="N35" s="21"/>
    </row>
    <row r="36" spans="1:14" ht="15.75">
      <c r="A36" s="141"/>
      <c r="B36" s="142"/>
      <c r="C36" s="143"/>
      <c r="D36" s="144"/>
      <c r="E36" s="145"/>
      <c r="F36" s="145"/>
      <c r="G36" s="145"/>
      <c r="H36" s="143"/>
      <c r="I36" s="147"/>
      <c r="J36" s="148"/>
      <c r="K36" s="149"/>
      <c r="L36" s="2"/>
      <c r="M36" s="21"/>
      <c r="N36" s="21"/>
    </row>
    <row r="37" spans="1:14" ht="15.75">
      <c r="A37" s="141"/>
      <c r="B37" s="142"/>
      <c r="C37" s="143"/>
      <c r="D37" s="144"/>
      <c r="E37" s="145"/>
      <c r="F37" s="145"/>
      <c r="G37" s="145"/>
      <c r="H37" s="143"/>
      <c r="I37" s="19"/>
      <c r="J37" s="148"/>
      <c r="K37" s="149"/>
      <c r="L37" s="2"/>
      <c r="M37" s="21"/>
      <c r="N37" s="21"/>
    </row>
    <row r="38" spans="1:14" ht="15.75">
      <c r="A38" s="141"/>
      <c r="B38" s="142"/>
      <c r="C38" s="143"/>
      <c r="D38" s="144"/>
      <c r="E38" s="145"/>
      <c r="F38" s="150"/>
      <c r="G38" s="145"/>
      <c r="H38" s="143"/>
      <c r="I38" s="19"/>
      <c r="J38" s="148"/>
      <c r="K38" s="149"/>
      <c r="L38" s="2"/>
      <c r="M38" s="21"/>
      <c r="N38" s="21"/>
    </row>
    <row r="39" spans="1:14" ht="15.75">
      <c r="A39" s="141"/>
      <c r="B39" s="142"/>
      <c r="C39" s="143"/>
      <c r="D39" s="144"/>
      <c r="E39" s="145"/>
      <c r="F39" s="145"/>
      <c r="G39" s="146"/>
      <c r="H39" s="143"/>
      <c r="I39" s="19"/>
      <c r="J39" s="148"/>
      <c r="K39" s="149"/>
      <c r="L39" s="2"/>
      <c r="M39" s="21"/>
      <c r="N39" s="21"/>
    </row>
    <row r="40" spans="1:14" ht="15.75">
      <c r="A40" s="141"/>
      <c r="B40" s="142"/>
      <c r="C40" s="143"/>
      <c r="D40" s="144"/>
      <c r="E40" s="145"/>
      <c r="F40" s="145"/>
      <c r="G40" s="145"/>
      <c r="H40" s="143"/>
      <c r="I40" s="19"/>
      <c r="J40" s="148"/>
      <c r="K40" s="149"/>
      <c r="L40" s="2"/>
      <c r="M40" s="21"/>
      <c r="N40" s="21"/>
    </row>
    <row r="41" spans="1:14" ht="15.75">
      <c r="A41" s="141"/>
      <c r="B41" s="142"/>
      <c r="C41" s="143"/>
      <c r="D41" s="144"/>
      <c r="E41" s="145"/>
      <c r="F41" s="145"/>
      <c r="G41" s="145"/>
      <c r="H41" s="143"/>
      <c r="I41" s="19"/>
      <c r="J41" s="148"/>
      <c r="K41" s="149"/>
      <c r="L41" s="2"/>
      <c r="M41" s="21"/>
      <c r="N41" s="21"/>
    </row>
    <row r="42" spans="1:14" ht="15.75">
      <c r="A42" s="141"/>
      <c r="B42" s="142"/>
      <c r="C42" s="143"/>
      <c r="D42" s="144"/>
      <c r="E42" s="145"/>
      <c r="F42" s="145"/>
      <c r="G42" s="145"/>
      <c r="H42" s="143"/>
      <c r="I42" s="19"/>
      <c r="J42" s="148"/>
      <c r="K42" s="149"/>
      <c r="L42" s="2"/>
      <c r="M42" s="21"/>
      <c r="N42" s="21"/>
    </row>
    <row r="43" spans="1:14" ht="15.75">
      <c r="A43" s="141"/>
      <c r="B43" s="142"/>
      <c r="C43" s="143"/>
      <c r="D43" s="144"/>
      <c r="E43" s="145"/>
      <c r="F43" s="145"/>
      <c r="G43" s="145"/>
      <c r="H43" s="143"/>
      <c r="I43" s="19"/>
      <c r="J43" s="148"/>
      <c r="K43" s="149"/>
      <c r="L43" s="2"/>
      <c r="M43" s="21"/>
      <c r="N43" s="21"/>
    </row>
    <row r="44" spans="1:14" ht="15.75">
      <c r="A44" s="141"/>
      <c r="B44" s="142"/>
      <c r="C44" s="143"/>
      <c r="D44" s="144"/>
      <c r="E44" s="145"/>
      <c r="F44" s="145"/>
      <c r="G44" s="145"/>
      <c r="H44" s="143"/>
      <c r="I44" s="19"/>
      <c r="J44" s="148"/>
      <c r="K44" s="149"/>
      <c r="L44" s="2"/>
      <c r="M44" s="21"/>
      <c r="N44" s="21"/>
    </row>
    <row r="45" spans="1:14" ht="15.75">
      <c r="A45" s="141"/>
      <c r="B45" s="142"/>
      <c r="C45" s="143"/>
      <c r="D45" s="144"/>
      <c r="E45" s="145"/>
      <c r="F45" s="145"/>
      <c r="G45" s="145"/>
      <c r="H45" s="143"/>
      <c r="I45" s="19"/>
      <c r="J45" s="148"/>
      <c r="K45" s="149"/>
      <c r="L45" s="2"/>
      <c r="M45" s="21"/>
      <c r="N45" s="21"/>
    </row>
    <row r="46" spans="1:14" ht="15.75">
      <c r="A46" s="141"/>
      <c r="B46" s="142"/>
      <c r="C46" s="143"/>
      <c r="D46" s="144"/>
      <c r="E46" s="145"/>
      <c r="F46" s="145"/>
      <c r="G46" s="145"/>
      <c r="H46" s="143"/>
      <c r="I46" s="19"/>
      <c r="J46" s="148"/>
      <c r="K46" s="149"/>
      <c r="L46" s="2"/>
      <c r="M46" s="21"/>
      <c r="N46" s="21"/>
    </row>
    <row r="47" spans="1:14" ht="15.75">
      <c r="A47" s="141"/>
      <c r="B47" s="142"/>
      <c r="C47" s="143"/>
      <c r="D47" s="144"/>
      <c r="E47" s="145"/>
      <c r="F47" s="150"/>
      <c r="G47" s="145"/>
      <c r="H47" s="143"/>
      <c r="I47" s="19"/>
      <c r="J47" s="148"/>
      <c r="K47" s="149"/>
      <c r="L47" s="2"/>
      <c r="M47" s="21"/>
      <c r="N47" s="21"/>
    </row>
    <row r="48" spans="1:14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</sheetData>
  <sortState ref="A1:L51">
    <sortCondition descending="1" ref="K1:K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2019-09-04T12:29:53Z</dcterms:modified>
</cp:coreProperties>
</file>